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Investiční referent\Downloads\"/>
    </mc:Choice>
  </mc:AlternateContent>
  <xr:revisionPtr revIDLastSave="0" documentId="13_ncr:1_{CFED3287-A5D2-4B07-8AB0-B0C720CEF3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ŘEHLED AKCÍ" sheetId="1" r:id="rId1"/>
    <sheet name="2023" sheetId="2" r:id="rId2"/>
    <sheet name="2022" sheetId="3" r:id="rId3"/>
    <sheet name="2020" sheetId="4" r:id="rId4"/>
    <sheet name="2019" sheetId="5" r:id="rId5"/>
  </sheets>
  <calcPr calcId="181029"/>
  <extLst>
    <ext uri="GoogleSheetsCustomDataVersion1">
      <go:sheetsCustomData xmlns:go="http://customooxmlschemas.google.com/" r:id="rId9" roundtripDataSignature="AMtx7milMSaI6aaNayF7lqeClfM/qZqSfw=="/>
    </ext>
  </extLst>
</workbook>
</file>

<file path=xl/calcChain.xml><?xml version="1.0" encoding="utf-8"?>
<calcChain xmlns="http://schemas.openxmlformats.org/spreadsheetml/2006/main">
  <c r="G73" i="5" l="1"/>
  <c r="F73" i="5"/>
  <c r="B48" i="5"/>
  <c r="B28" i="5"/>
  <c r="B17" i="5"/>
  <c r="B73" i="5" s="1"/>
  <c r="E79" i="4"/>
  <c r="C79" i="4"/>
  <c r="D78" i="4"/>
  <c r="D76" i="4"/>
  <c r="D75" i="4"/>
  <c r="D73" i="4"/>
  <c r="D72" i="4"/>
  <c r="D71" i="4"/>
  <c r="D70" i="4"/>
  <c r="D69" i="4"/>
  <c r="D68" i="4"/>
  <c r="D67" i="4"/>
  <c r="D66" i="4"/>
  <c r="D65" i="4"/>
  <c r="D64" i="4"/>
  <c r="D63" i="4"/>
  <c r="D57" i="4"/>
  <c r="D56" i="4"/>
  <c r="D54" i="4"/>
  <c r="D53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0" i="4"/>
  <c r="D29" i="4"/>
  <c r="D28" i="4"/>
  <c r="D27" i="4"/>
  <c r="D26" i="4"/>
  <c r="D25" i="4"/>
  <c r="D24" i="4"/>
  <c r="D23" i="4"/>
  <c r="D22" i="4"/>
  <c r="D21" i="4"/>
  <c r="D19" i="4"/>
  <c r="D18" i="4"/>
  <c r="D17" i="4"/>
  <c r="D16" i="4"/>
  <c r="D15" i="4"/>
  <c r="D14" i="4"/>
  <c r="D13" i="4"/>
  <c r="D12" i="4"/>
  <c r="D11" i="4"/>
  <c r="D10" i="4"/>
  <c r="D9" i="4"/>
  <c r="D7" i="4"/>
  <c r="D6" i="4"/>
  <c r="D79" i="4" s="1"/>
  <c r="D5" i="4"/>
  <c r="H76" i="3"/>
  <c r="H72" i="3"/>
  <c r="F72" i="3"/>
  <c r="H71" i="3"/>
  <c r="F71" i="3"/>
  <c r="H70" i="3"/>
  <c r="F70" i="3"/>
  <c r="H69" i="3"/>
  <c r="F69" i="3"/>
  <c r="H68" i="3"/>
  <c r="F68" i="3"/>
  <c r="H67" i="3"/>
  <c r="F67" i="3"/>
  <c r="H66" i="3"/>
  <c r="F66" i="3"/>
  <c r="H65" i="3"/>
  <c r="F65" i="3"/>
  <c r="H64" i="3"/>
  <c r="F64" i="3"/>
  <c r="H63" i="3"/>
  <c r="F63" i="3"/>
  <c r="H62" i="3"/>
  <c r="F62" i="3"/>
  <c r="H61" i="3"/>
  <c r="F61" i="3"/>
  <c r="H60" i="3"/>
  <c r="F60" i="3"/>
  <c r="H59" i="3"/>
  <c r="F59" i="3"/>
  <c r="H58" i="3"/>
  <c r="F58" i="3"/>
  <c r="H57" i="3"/>
  <c r="F57" i="3"/>
  <c r="H56" i="3"/>
  <c r="F56" i="3"/>
  <c r="H55" i="3"/>
  <c r="F55" i="3"/>
  <c r="H54" i="3"/>
  <c r="F54" i="3"/>
  <c r="H53" i="3"/>
  <c r="F53" i="3"/>
  <c r="H52" i="3"/>
  <c r="F52" i="3"/>
  <c r="H51" i="3"/>
  <c r="F51" i="3"/>
  <c r="H50" i="3"/>
  <c r="F50" i="3"/>
  <c r="F49" i="3" s="1"/>
  <c r="I49" i="3"/>
  <c r="H49" i="3"/>
  <c r="H48" i="3"/>
  <c r="F48" i="3"/>
  <c r="H47" i="3"/>
  <c r="F47" i="3"/>
  <c r="H46" i="3"/>
  <c r="F46" i="3"/>
  <c r="H45" i="3"/>
  <c r="H44" i="3" s="1"/>
  <c r="F45" i="3"/>
  <c r="I44" i="3"/>
  <c r="F44" i="3"/>
  <c r="H43" i="3"/>
  <c r="F43" i="3"/>
  <c r="H42" i="3"/>
  <c r="F42" i="3"/>
  <c r="H41" i="3"/>
  <c r="F41" i="3"/>
  <c r="H40" i="3"/>
  <c r="F40" i="3"/>
  <c r="H39" i="3"/>
  <c r="F39" i="3"/>
  <c r="H38" i="3"/>
  <c r="F38" i="3"/>
  <c r="H37" i="3"/>
  <c r="F37" i="3"/>
  <c r="H36" i="3"/>
  <c r="F36" i="3"/>
  <c r="H35" i="3"/>
  <c r="F35" i="3"/>
  <c r="H34" i="3"/>
  <c r="F34" i="3"/>
  <c r="H33" i="3"/>
  <c r="F33" i="3"/>
  <c r="H32" i="3"/>
  <c r="F32" i="3"/>
  <c r="H31" i="3"/>
  <c r="F31" i="3"/>
  <c r="H30" i="3"/>
  <c r="F30" i="3"/>
  <c r="H29" i="3"/>
  <c r="F29" i="3"/>
  <c r="H28" i="3"/>
  <c r="F28" i="3"/>
  <c r="H27" i="3"/>
  <c r="F27" i="3"/>
  <c r="F26" i="3" s="1"/>
  <c r="I26" i="3"/>
  <c r="H26" i="3"/>
  <c r="H25" i="3"/>
  <c r="F25" i="3"/>
  <c r="H24" i="3"/>
  <c r="F24" i="3"/>
  <c r="H23" i="3"/>
  <c r="H22" i="3" s="1"/>
  <c r="F23" i="3"/>
  <c r="I22" i="3"/>
  <c r="F22" i="3"/>
  <c r="H21" i="3"/>
  <c r="F21" i="3"/>
  <c r="H20" i="3"/>
  <c r="F20" i="3"/>
  <c r="H19" i="3"/>
  <c r="F19" i="3"/>
  <c r="H18" i="3"/>
  <c r="F18" i="3"/>
  <c r="H17" i="3"/>
  <c r="F17" i="3"/>
  <c r="H16" i="3"/>
  <c r="F16" i="3"/>
  <c r="H15" i="3"/>
  <c r="F15" i="3"/>
  <c r="F14" i="3" s="1"/>
  <c r="I14" i="3"/>
  <c r="H14" i="3"/>
  <c r="H13" i="3"/>
  <c r="F13" i="3"/>
  <c r="H12" i="3"/>
  <c r="F12" i="3"/>
  <c r="H11" i="3"/>
  <c r="F11" i="3"/>
  <c r="H10" i="3"/>
  <c r="F10" i="3"/>
  <c r="H9" i="3"/>
  <c r="F9" i="3"/>
  <c r="H8" i="3"/>
  <c r="F8" i="3"/>
  <c r="H7" i="3"/>
  <c r="F7" i="3"/>
  <c r="H6" i="3"/>
  <c r="H78" i="3" s="1"/>
  <c r="F84" i="3" s="1"/>
  <c r="F6" i="3"/>
  <c r="H5" i="3"/>
  <c r="F5" i="3"/>
  <c r="H4" i="3"/>
  <c r="H3" i="3" s="1"/>
  <c r="H73" i="3" s="1"/>
  <c r="H86" i="3" s="1"/>
  <c r="F4" i="3"/>
  <c r="I3" i="3"/>
  <c r="I73" i="3" s="1"/>
  <c r="F3" i="3"/>
  <c r="F73" i="3" s="1"/>
  <c r="E77" i="2"/>
  <c r="C77" i="2"/>
  <c r="E73" i="2"/>
  <c r="C73" i="2"/>
  <c r="E72" i="2"/>
  <c r="E71" i="2"/>
  <c r="C71" i="2"/>
  <c r="E70" i="2"/>
  <c r="C70" i="2"/>
  <c r="E69" i="2"/>
  <c r="C69" i="2"/>
  <c r="E68" i="2"/>
  <c r="C68" i="2"/>
  <c r="E67" i="2"/>
  <c r="C67" i="2"/>
  <c r="E66" i="2"/>
  <c r="C66" i="2"/>
  <c r="E65" i="2"/>
  <c r="C65" i="2"/>
  <c r="E64" i="2"/>
  <c r="C64" i="2"/>
  <c r="E63" i="2"/>
  <c r="C63" i="2"/>
  <c r="E62" i="2"/>
  <c r="C62" i="2"/>
  <c r="E61" i="2"/>
  <c r="C61" i="2"/>
  <c r="E60" i="2"/>
  <c r="C60" i="2"/>
  <c r="E59" i="2"/>
  <c r="C59" i="2"/>
  <c r="E58" i="2"/>
  <c r="C58" i="2"/>
  <c r="E57" i="2"/>
  <c r="C57" i="2"/>
  <c r="E56" i="2"/>
  <c r="C56" i="2"/>
  <c r="E55" i="2"/>
  <c r="C55" i="2"/>
  <c r="E54" i="2"/>
  <c r="C54" i="2"/>
  <c r="E53" i="2"/>
  <c r="C53" i="2"/>
  <c r="E52" i="2"/>
  <c r="C52" i="2"/>
  <c r="E51" i="2"/>
  <c r="C51" i="2"/>
  <c r="E50" i="2"/>
  <c r="C50" i="2"/>
  <c r="E49" i="2"/>
  <c r="E48" i="2" s="1"/>
  <c r="C49" i="2"/>
  <c r="F48" i="2"/>
  <c r="C48" i="2"/>
  <c r="E47" i="2"/>
  <c r="C47" i="2"/>
  <c r="E46" i="2"/>
  <c r="C46" i="2"/>
  <c r="E45" i="2"/>
  <c r="C45" i="2"/>
  <c r="E44" i="2"/>
  <c r="C44" i="2"/>
  <c r="C43" i="2" s="1"/>
  <c r="F43" i="2"/>
  <c r="E43" i="2"/>
  <c r="E42" i="2"/>
  <c r="C42" i="2"/>
  <c r="E41" i="2"/>
  <c r="C41" i="2"/>
  <c r="E40" i="2"/>
  <c r="C40" i="2"/>
  <c r="E39" i="2"/>
  <c r="C39" i="2"/>
  <c r="E38" i="2"/>
  <c r="C38" i="2"/>
  <c r="E37" i="2"/>
  <c r="C37" i="2"/>
  <c r="E36" i="2"/>
  <c r="C36" i="2"/>
  <c r="E35" i="2"/>
  <c r="C35" i="2"/>
  <c r="E34" i="2"/>
  <c r="C34" i="2"/>
  <c r="E33" i="2"/>
  <c r="C33" i="2"/>
  <c r="E32" i="2"/>
  <c r="C32" i="2"/>
  <c r="E31" i="2"/>
  <c r="C31" i="2"/>
  <c r="E30" i="2"/>
  <c r="C30" i="2"/>
  <c r="E29" i="2"/>
  <c r="C29" i="2"/>
  <c r="E28" i="2"/>
  <c r="C28" i="2"/>
  <c r="E27" i="2"/>
  <c r="C27" i="2"/>
  <c r="E26" i="2"/>
  <c r="E25" i="2" s="1"/>
  <c r="C26" i="2"/>
  <c r="F25" i="2"/>
  <c r="C25" i="2"/>
  <c r="E24" i="2"/>
  <c r="C24" i="2"/>
  <c r="E23" i="2"/>
  <c r="C23" i="2"/>
  <c r="E22" i="2"/>
  <c r="C22" i="2"/>
  <c r="C21" i="2" s="1"/>
  <c r="F21" i="2"/>
  <c r="E21" i="2"/>
  <c r="E20" i="2"/>
  <c r="C20" i="2"/>
  <c r="E19" i="2"/>
  <c r="C19" i="2"/>
  <c r="E18" i="2"/>
  <c r="C18" i="2"/>
  <c r="E17" i="2"/>
  <c r="C17" i="2"/>
  <c r="E16" i="2"/>
  <c r="C16" i="2"/>
  <c r="E15" i="2"/>
  <c r="C15" i="2"/>
  <c r="E14" i="2"/>
  <c r="E13" i="2" s="1"/>
  <c r="C14" i="2"/>
  <c r="F13" i="2"/>
  <c r="F74" i="2" s="1"/>
  <c r="C13" i="2"/>
  <c r="E12" i="2"/>
  <c r="C12" i="2"/>
  <c r="E11" i="2"/>
  <c r="C11" i="2"/>
  <c r="E10" i="2"/>
  <c r="C10" i="2"/>
  <c r="E9" i="2"/>
  <c r="C9" i="2"/>
  <c r="E8" i="2"/>
  <c r="C8" i="2"/>
  <c r="E7" i="2"/>
  <c r="C7" i="2"/>
  <c r="E6" i="2"/>
  <c r="C6" i="2"/>
  <c r="E5" i="2"/>
  <c r="E79" i="2" s="1"/>
  <c r="C5" i="2"/>
  <c r="E4" i="2"/>
  <c r="C4" i="2"/>
  <c r="E3" i="2"/>
  <c r="C3" i="2"/>
  <c r="C2" i="2" s="1"/>
  <c r="C74" i="2" s="1"/>
  <c r="F2" i="2"/>
  <c r="E2" i="2"/>
  <c r="E74" i="2" l="1"/>
</calcChain>
</file>

<file path=xl/sharedStrings.xml><?xml version="1.0" encoding="utf-8"?>
<sst xmlns="http://schemas.openxmlformats.org/spreadsheetml/2006/main" count="1112" uniqueCount="626">
  <si>
    <t>PŘEHLED AKCÍ + FINANCOVÁNÍ + PŘIPRAVENOST A REALIZACE</t>
  </si>
  <si>
    <t>NÁVRH 2023</t>
  </si>
  <si>
    <t>TYP</t>
  </si>
  <si>
    <t>POPIS</t>
  </si>
  <si>
    <t>FINANCE</t>
  </si>
  <si>
    <t>PŘIPRAVENOST</t>
  </si>
  <si>
    <t>REALIZACE</t>
  </si>
  <si>
    <t>POZNÁMKA</t>
  </si>
  <si>
    <t>CELKEM KČ</t>
  </si>
  <si>
    <t>VLASTNÍ ZDROJE</t>
  </si>
  <si>
    <t>DOTACE</t>
  </si>
  <si>
    <t>VÝSLEDEK</t>
  </si>
  <si>
    <t>ADMINISTRACE</t>
  </si>
  <si>
    <t>PD</t>
  </si>
  <si>
    <t>SP</t>
  </si>
  <si>
    <t>ZAHÁJENÍ</t>
  </si>
  <si>
    <t>UKONČENÍ</t>
  </si>
  <si>
    <t>Stavební investice a opravy</t>
  </si>
  <si>
    <t>Stálé kino - modernizace</t>
  </si>
  <si>
    <t>PD na celkovou rekonstrukci schválena radou u projektanta Martina Vilda, který ovšem nespolupracuje, navrhujeme změnu projektanta</t>
  </si>
  <si>
    <t>NE</t>
  </si>
  <si>
    <t xml:space="preserve">Technické zázemí města </t>
  </si>
  <si>
    <t xml:space="preserve">Zázemí v areálu bývalé ČOV, PD JH projekt </t>
  </si>
  <si>
    <t>ANO</t>
  </si>
  <si>
    <t>Sokolovna I, etapa</t>
  </si>
  <si>
    <t>rekonstrukce vnitřních prostor, PD zpracována f. A.D.S Rokycany s.r.o., rozděleno na dvě etapy, etapa I. - přízemí + patro + kotelna, v roce 2023 bude požádýno o dptaci z MMR</t>
  </si>
  <si>
    <t>Etapa I. cca 8 mil.</t>
  </si>
  <si>
    <t>Sokolovna II. etapa</t>
  </si>
  <si>
    <t>etapa 2: suterén, zázemí, klubovny,</t>
  </si>
  <si>
    <t>Zateplení bytových domů č.p. 423-426</t>
  </si>
  <si>
    <t>obvodový plášť, půda a strop sklepa,  dotace Nová zelená úsporám</t>
  </si>
  <si>
    <t xml:space="preserve">7,75 mil. </t>
  </si>
  <si>
    <t xml:space="preserve">3,95 mil. </t>
  </si>
  <si>
    <t>3,8 mil.</t>
  </si>
  <si>
    <t>nedodělky budou odstraněy do 04/2023</t>
  </si>
  <si>
    <t>Depozitář muzea</t>
  </si>
  <si>
    <t>Dokončení studie depozitáře včetně prostor zahrady - současné skladování - nepřípustné z hlediska požární bezpečnosti, vyplynulo při kontrole HZS PK, skladování v objektu ve dvoře též nevyhovující</t>
  </si>
  <si>
    <t>Budova Městského úřadu</t>
  </si>
  <si>
    <t>Střecha - výměna krytiny, fasáda</t>
  </si>
  <si>
    <t>Zdravotní středisko</t>
  </si>
  <si>
    <t>Zpracování záměru a rozsahu stavebních úprav</t>
  </si>
  <si>
    <t>č.p. 123</t>
  </si>
  <si>
    <t>Zpracování záměru na využití objektu, údržba objektu</t>
  </si>
  <si>
    <t>Stavební úpravy a změna v užívání požární zbrojnice</t>
  </si>
  <si>
    <t>PD JH projekt</t>
  </si>
  <si>
    <t>3,3 mil.</t>
  </si>
  <si>
    <t>Klubovna skautů - nový objekt</t>
  </si>
  <si>
    <t>Nový přízemní objekt na místě stávajícího, ve stejném rozsahu</t>
  </si>
  <si>
    <t>4,3 mil.</t>
  </si>
  <si>
    <t>Klubovna skautů - stavební úpravy</t>
  </si>
  <si>
    <t>2,4 mil.</t>
  </si>
  <si>
    <t>VO - výměna svítidel a výložníků</t>
  </si>
  <si>
    <t>Výměna stávajících svítidel za LED formou pronájmu na deset let - úspora energie</t>
  </si>
  <si>
    <t>5-7 mil.</t>
  </si>
  <si>
    <t>č.p. 41 - studie proveditelnosti</t>
  </si>
  <si>
    <t>řešení prostor pro zdravotníky</t>
  </si>
  <si>
    <t>10-12 mil.</t>
  </si>
  <si>
    <t xml:space="preserve">skládka Chotětín - navýšení kapacity </t>
  </si>
  <si>
    <t xml:space="preserve">dotvarování skládky - navýšení kapacity skládky </t>
  </si>
  <si>
    <t xml:space="preserve">10 mil. </t>
  </si>
  <si>
    <t xml:space="preserve">NE </t>
  </si>
  <si>
    <t>2024-2026</t>
  </si>
  <si>
    <t xml:space="preserve">zadána PD u Ing. Bláhy, viz RM 165/2022, 309/2022 </t>
  </si>
  <si>
    <t>Komunikace, chodníky a ostatní plochy</t>
  </si>
  <si>
    <t>Náměstí</t>
  </si>
  <si>
    <t>Zpracování záměru, formulováno zadání pro vytvoření PD vycházející z jednání komise v roce 2021</t>
  </si>
  <si>
    <t>Veřejné osvětlení - propojení do ul. Sládkova</t>
  </si>
  <si>
    <t>Realizace schválena radou města, čeká se na vyřízení povolení</t>
  </si>
  <si>
    <t>250 tis.</t>
  </si>
  <si>
    <t>Chodníky Sládkova, Bezručova = u Kima</t>
  </si>
  <si>
    <t>Oprava chodníků - Sládkova, zastávka, zeď - nutno stanovit rozsah a způsob provedení - souvisí s výměnou vodovodního řadu v ulici Sládkova</t>
  </si>
  <si>
    <t>Opravy místních komunikací a cest</t>
  </si>
  <si>
    <t>Pod sokolovnou, Muchova, U Studentky, Švabínská, Jablečno, Přísednice, Třebnuška, Chotětín, bude žádáno o dotaci z MMR, 50% dotace, 40% bezúročná půjčka</t>
  </si>
  <si>
    <t>7,1 mil.</t>
  </si>
  <si>
    <t>Parkování nové bytovky Pujmanové</t>
  </si>
  <si>
    <t>PD před dokončením</t>
  </si>
  <si>
    <t>Místa pro nádoby na odpad - město</t>
  </si>
  <si>
    <t xml:space="preserve">Vytipovat lokality pro umístění kontejnerů </t>
  </si>
  <si>
    <t>Most Přísednice</t>
  </si>
  <si>
    <t>Před dokončením</t>
  </si>
  <si>
    <t>2,5 mil.</t>
  </si>
  <si>
    <t>Chodník Sládkova, Muchova</t>
  </si>
  <si>
    <t>PD z roku 2016, Ing. Novotný</t>
  </si>
  <si>
    <t>Vodohospodářská infrastruktura</t>
  </si>
  <si>
    <t>Zhlaví vrtů ST 8a a ST 9a a nové oplocení vrtů , pozemky</t>
  </si>
  <si>
    <t>celková úprava zhlaví kolem vrtů + terénní úpravy, + oplocení, nutno získat souhlas vlastníků všech pozemků</t>
  </si>
  <si>
    <t>2,25 mil. v roce 2019</t>
  </si>
  <si>
    <t>Zbiroh, Šrámkova ul. - kanalizace - okolo Františkovského rybníka</t>
  </si>
  <si>
    <t>Nové vedení gravitační kanalizace, zrušení přečerpávací stanice v ul. Šrámkova</t>
  </si>
  <si>
    <t>10,3 mil.</t>
  </si>
  <si>
    <t>Stavební záměr schválen MěÚ Rokycany do 31.3.2025</t>
  </si>
  <si>
    <t>Švabín - nové vodovodní řady</t>
  </si>
  <si>
    <t>Nové vodovodní řady a přípojky v lokalitě Švabín</t>
  </si>
  <si>
    <t>28,7 mil.</t>
  </si>
  <si>
    <t>ČOV Švabín - oprava</t>
  </si>
  <si>
    <t xml:space="preserve">Kalojemy + měření </t>
  </si>
  <si>
    <t>Nové vrty v lokalitě V Lukách</t>
  </si>
  <si>
    <t>pozemky v řešení</t>
  </si>
  <si>
    <t>Úpravna vody Zbiroh</t>
  </si>
  <si>
    <t xml:space="preserve">Postupná rekonstrukce </t>
  </si>
  <si>
    <t>1,5 mil.</t>
  </si>
  <si>
    <t>https://drive.google.com/drive/folders/1U1B8ijhargwdWvuoWue-rp3hyOEMH_LV?usp=share_link</t>
  </si>
  <si>
    <t>ČOV Františkov, dešťová zdrž</t>
  </si>
  <si>
    <t>Nádrž na záchyt a následné přečištění odpadních vod po přívalových deštích v areálu ČOV Františkov</t>
  </si>
  <si>
    <t>6,5 mil.</t>
  </si>
  <si>
    <t>3,95 mil.</t>
  </si>
  <si>
    <t>Oddělení dešťové a splaškové kanal. - staré bytovky</t>
  </si>
  <si>
    <t>dokončena studie, předpoklad začlenění do PD na parkování</t>
  </si>
  <si>
    <t>Zbiroh, Bezručoa ulice - výměna vodovodu</t>
  </si>
  <si>
    <t>výměna výtlačného řadu od úpravny vody</t>
  </si>
  <si>
    <t>2,2 mil.</t>
  </si>
  <si>
    <t>NE - není třeba</t>
  </si>
  <si>
    <t>Zbiroh, Sládkova ul. - výměna vodovodu</t>
  </si>
  <si>
    <t>výměna vodvodního řadu v ulici sládkova - od náměstí po křižovatku U slunce</t>
  </si>
  <si>
    <t>1,8 mil.</t>
  </si>
  <si>
    <t>Splašková kanalizační přípojka objektu U váhy</t>
  </si>
  <si>
    <t>Odvedení splaškových vod z bývalého vodojemu do splaškové kanalizace</t>
  </si>
  <si>
    <t>165 tis.</t>
  </si>
  <si>
    <t>Školská zařízení</t>
  </si>
  <si>
    <t>Nástavba pro odborné učebny ZŠ</t>
  </si>
  <si>
    <t>PD včetně st. povolení dokončena, podána žádost o dotaci</t>
  </si>
  <si>
    <t>dohromady cca 65 mil.</t>
  </si>
  <si>
    <t>Modernizace hlavního schodiště ZŠ</t>
  </si>
  <si>
    <t>PD hotová vč. stavebního povolení</t>
  </si>
  <si>
    <t>3 mil.</t>
  </si>
  <si>
    <t>Opravy WC na ZŠ</t>
  </si>
  <si>
    <t>Zadání projektové dokumentace a vyřízení stavebního povolení</t>
  </si>
  <si>
    <t>Stavební úpravy hygienického zázemí MŠ</t>
  </si>
  <si>
    <t>Rekonstrukce po hygienické stránce nevyhovujícícho zázemí u ředitelny MŠ</t>
  </si>
  <si>
    <t>500 tis.</t>
  </si>
  <si>
    <t>Osazení akumulační nádrže a kan. přípojka MŠ</t>
  </si>
  <si>
    <t>Záchyt dešťových vod + nová kanalizační přípojka</t>
  </si>
  <si>
    <t>900 tis.</t>
  </si>
  <si>
    <t>TNT</t>
  </si>
  <si>
    <t xml:space="preserve">Navýšení kapacity MŠ Zbiroh </t>
  </si>
  <si>
    <t>nákup budovy event. nástavba stávající budovy</t>
  </si>
  <si>
    <t>Vjezd do MŠ</t>
  </si>
  <si>
    <t>Nový vjezd a vstup do MŠ z ulice Muchova</t>
  </si>
  <si>
    <t>Ostatní investice a opravy</t>
  </si>
  <si>
    <t>Budova osadního výboru Přísednice</t>
  </si>
  <si>
    <t>Rozvody vody v budově OV. Bude podána žádost o dotaci</t>
  </si>
  <si>
    <t>Budova osadního výboru Jablečno</t>
  </si>
  <si>
    <t>Realizace - vrtaná studna, odpadní jímka + WC, vstupní dveře + okna, fasáda, požádáno o dotaci z KÚ</t>
  </si>
  <si>
    <t>1,0 mil.</t>
  </si>
  <si>
    <t>max. 300 tis.</t>
  </si>
  <si>
    <t>zadána</t>
  </si>
  <si>
    <t>Budova Osadního výboru Třebnuška</t>
  </si>
  <si>
    <t>Dotace přidělena v r. 2022</t>
  </si>
  <si>
    <t>600 tis.</t>
  </si>
  <si>
    <t>300 tis.</t>
  </si>
  <si>
    <t>není třeba</t>
  </si>
  <si>
    <t>Stavební úpravy objektu v areálu TJ</t>
  </si>
  <si>
    <t>Odvlhčení, zateplení, okna</t>
  </si>
  <si>
    <t>150 tis.</t>
  </si>
  <si>
    <t>Oplocení pomníku T.G.M.</t>
  </si>
  <si>
    <t>oprava oplocení - požádáno o dotaci z KÚ</t>
  </si>
  <si>
    <t>184 tis.</t>
  </si>
  <si>
    <t>Oprava kapičky Přísednice</t>
  </si>
  <si>
    <t>oprava kaple, fasáda, renovace zvonice - požádáno o dotaci z KÚ</t>
  </si>
  <si>
    <t>190 tis.</t>
  </si>
  <si>
    <t>Ostatní dotace</t>
  </si>
  <si>
    <t>Malované cyklomapy Rokycansko dětem</t>
  </si>
  <si>
    <t>ANO podáno</t>
  </si>
  <si>
    <t xml:space="preserve">vlastní </t>
  </si>
  <si>
    <t>Nákup knižního fondu knihoven v Plzeňském kraji pro rok 2023</t>
  </si>
  <si>
    <t>Naučná stezka Zbirožské vyhlídky</t>
  </si>
  <si>
    <t xml:space="preserve">Vačkářovo hudební léto </t>
  </si>
  <si>
    <t>Zbiroh, pomník obětem 1. světové války p.p.č.1895/1 oplocení</t>
  </si>
  <si>
    <t xml:space="preserve">Rozšíření kamerového systémuměsta </t>
  </si>
  <si>
    <t xml:space="preserve">rozšíření kamerového systému města + dohoda o součinnosti s městskou policií </t>
  </si>
  <si>
    <t>čeká se na vyhlášení</t>
  </si>
  <si>
    <t>Sestavil: Parduba a Kotva březen 2023</t>
  </si>
  <si>
    <t>🔀</t>
  </si>
  <si>
    <t>ROZPOČET 2023</t>
  </si>
  <si>
    <t>✍🔃</t>
  </si>
  <si>
    <t>POPIS ZÁMĚRU, ceny včetně DPH</t>
  </si>
  <si>
    <t>A</t>
  </si>
  <si>
    <t>PD na celkovou rekonstrukci, požádat o dotaci</t>
  </si>
  <si>
    <t>Technické zázemí města 1.etapa</t>
  </si>
  <si>
    <t>bourací práce, likvidace objektů, terénní úpravy, rekonstrukce stávající budovy.</t>
  </si>
  <si>
    <t>Sokolovna</t>
  </si>
  <si>
    <t>Úver KB</t>
  </si>
  <si>
    <t>Žádost o dotaci</t>
  </si>
  <si>
    <t>Sokolovna - PD</t>
  </si>
  <si>
    <t>Zateplení bytových domů č.p.</t>
  </si>
  <si>
    <t>běží, Úvěr KB (s největší pravděpodobností nebude třeba)</t>
  </si>
  <si>
    <t>Dotace bude proplacena</t>
  </si>
  <si>
    <t>Budova - č.p. 41</t>
  </si>
  <si>
    <t>Fond rezerv na havárie, opravy, revize a práce na majetku města</t>
  </si>
  <si>
    <t>Havárie a práce vzniklé v průběhu roku, podle pokynů zastupitelů a vedení města, nezbytné opravy, pravidelné revize elektro, plyn, kotle, hasicí přístroje, vybavení - všechny objekty objekty města, atd. ...</t>
  </si>
  <si>
    <t>asfaltování</t>
  </si>
  <si>
    <t>Veřejné osvětlení Sládkova</t>
  </si>
  <si>
    <t>Oprava chodníků - Sládkova, zastávka, zeď</t>
  </si>
  <si>
    <t>Parkování staré bytovky</t>
  </si>
  <si>
    <t>Strojní investice</t>
  </si>
  <si>
    <t>Komunální nákladní automobil</t>
  </si>
  <si>
    <t>Akontace, splátky</t>
  </si>
  <si>
    <t>Motorové a strojní nářadí</t>
  </si>
  <si>
    <t>Každoročně, pravidelný servis, obměna</t>
  </si>
  <si>
    <t>celková úprava zhlaví kolem vrtů + terénní úpravy, + oplocení, jednání s majiteli pozemků</t>
  </si>
  <si>
    <t>Postupná výměna vodoměrů - domy, byty</t>
  </si>
  <si>
    <t>50.000,-  Probíhá (Úhrady z fondu obnovy VHM)</t>
  </si>
  <si>
    <t>Dle rozpočtu 22.000.000,- Kč</t>
  </si>
  <si>
    <t>100.000,- Kalojemy + měření (Úhrady z fondu obnovy VHM)</t>
  </si>
  <si>
    <t>Úpravna vody Zbiroh, nová technologie</t>
  </si>
  <si>
    <t>1.500.000,- Postupná rekonstrukce (Úhrady z fondu obnovy VHM)</t>
  </si>
  <si>
    <t>ČOV Františkov, retenční nádrž PD, případně realizace</t>
  </si>
  <si>
    <t>Úvěr KB</t>
  </si>
  <si>
    <t>SoD + dotace 70 %</t>
  </si>
  <si>
    <t>Zbirovia linie E a nové připojení (značení podle studie)</t>
  </si>
  <si>
    <t>PD linie E</t>
  </si>
  <si>
    <t>PD, vyjadřovačky, zahájení</t>
  </si>
  <si>
    <t>Posílení vod. Řadu - vybrané lokalitách + distriktní šachta 2</t>
  </si>
  <si>
    <t>Optimalizace čerpání odpad vod od ČOV č.1 směrem  na ČOV Františkov</t>
  </si>
  <si>
    <t>zpracovává hydroprojekt - Sweco</t>
  </si>
  <si>
    <t>Strojní čištění prvků kanalizace - vpusti, příčné prahy, štěrbiny, propustky a pod.</t>
  </si>
  <si>
    <t>50.000,- Čištění externí firmou, které není možno zajistit pracovníky města z důvodu nedostačující mechanizace (Úhrady z fondu obnovy VHM)</t>
  </si>
  <si>
    <t>Nástavba pro odborné učebny</t>
  </si>
  <si>
    <r>
      <rPr>
        <b/>
        <sz val="11"/>
        <color rgb="FFA61C00"/>
        <rFont val="Arial"/>
      </rPr>
      <t>ÚVĚR KB</t>
    </r>
    <r>
      <rPr>
        <sz val="11"/>
        <color rgb="FF000000"/>
        <rFont val="Arial"/>
      </rPr>
      <t xml:space="preserve"> </t>
    </r>
    <r>
      <rPr>
        <b/>
        <sz val="11"/>
        <color rgb="FFE06666"/>
        <rFont val="Arial"/>
      </rPr>
      <t>žádost o dotaci</t>
    </r>
    <r>
      <rPr>
        <sz val="11"/>
        <color rgb="FF000000"/>
        <rFont val="Arial"/>
      </rPr>
      <t xml:space="preserve"> (předpoklad 70 % z 50 mil.) </t>
    </r>
    <r>
      <rPr>
        <b/>
        <sz val="11"/>
        <color rgb="FF000000"/>
        <rFont val="Arial"/>
      </rPr>
      <t>realizace včetně</t>
    </r>
    <r>
      <rPr>
        <sz val="11"/>
        <color rgb="FF000000"/>
        <rFont val="Arial"/>
      </rPr>
      <t xml:space="preserve"> vybavení a technologie konektivity (cca 65 mil.)</t>
    </r>
  </si>
  <si>
    <t>dotace</t>
  </si>
  <si>
    <t>PD hotová, cena kolem 3.000.000,- Kč</t>
  </si>
  <si>
    <t>Opravy a modernizace v ZŠ</t>
  </si>
  <si>
    <t>podle požadavků ZŠ - osvětlení, sociální zařízení</t>
  </si>
  <si>
    <t>Prostory pro zdravotníky a lékárnu</t>
  </si>
  <si>
    <t>Klubovna skautů</t>
  </si>
  <si>
    <t>Rozvody vody v budově OV, kaplička - fasáda + oprava. Bude podána žádost o dotaci</t>
  </si>
  <si>
    <t>Realizace - vrtaná studna, odpadní jímka + WC, vstupní dveře + okna, fasáda</t>
  </si>
  <si>
    <t>Dotace přidělena v r. 2022, 300.000,- Kč</t>
  </si>
  <si>
    <t>Dotace</t>
  </si>
  <si>
    <t>Oprava opěrných zdí Tyršova</t>
  </si>
  <si>
    <t>vysprávky zdí</t>
  </si>
  <si>
    <t>VO - propojení vedení</t>
  </si>
  <si>
    <t>Vedení v zemi - propojení náměstí se Sládkovou, schváleno RM</t>
  </si>
  <si>
    <t>VO výměna stávajícího</t>
  </si>
  <si>
    <t>výměna stávajícího</t>
  </si>
  <si>
    <t>Pujmanové - parkování</t>
  </si>
  <si>
    <t>PD rozšíření parkování v nových bytovkách - zohlednit zvony na TO</t>
  </si>
  <si>
    <t>Nákup pozemků</t>
  </si>
  <si>
    <t>v kompetenci ZM</t>
  </si>
  <si>
    <t>Změna územního plánu</t>
  </si>
  <si>
    <t>Probíhá</t>
  </si>
  <si>
    <t>MŠ - vjezd a retenční nádrž</t>
  </si>
  <si>
    <t>Hřbitov</t>
  </si>
  <si>
    <t>Zeleň, údržba a opravy, kolumbária (200.000,- Kč)</t>
  </si>
  <si>
    <t>Splátka úvěru</t>
  </si>
  <si>
    <t>Kluziště</t>
  </si>
  <si>
    <t>Sestavil: Parduba a Kotva listopad 2022</t>
  </si>
  <si>
    <t>OPRAVY - MODERNIZACE</t>
  </si>
  <si>
    <t>ROZPOČET 2022</t>
  </si>
  <si>
    <r>
      <rPr>
        <b/>
        <sz val="11"/>
        <color rgb="FFFF0000"/>
        <rFont val="Arial"/>
      </rPr>
      <t>SCHODEK</t>
    </r>
    <r>
      <rPr>
        <sz val="11"/>
        <color rgb="FF000000"/>
        <rFont val="Arial"/>
      </rPr>
      <t xml:space="preserve"> (krytí úvěrem a přebytkem z minulých let) &gt;&gt;&gt;</t>
    </r>
  </si>
  <si>
    <t>⚡</t>
  </si>
  <si>
    <t>&lt;&lt;&lt; SALDO</t>
  </si>
  <si>
    <t>INVESTICE</t>
  </si>
  <si>
    <t>PRIORITY ~ FINANCOVÁNÍ Z ÚVĚRU KB &gt;&gt;&gt;</t>
  </si>
  <si>
    <t>§</t>
  </si>
  <si>
    <t>datum aktualizace</t>
  </si>
  <si>
    <t>pol.</t>
  </si>
  <si>
    <t>NÁVRH 2022</t>
  </si>
  <si>
    <t>PROVEDENO - DOKONČENO</t>
  </si>
  <si>
    <t>VYPLŇ</t>
  </si>
  <si>
    <t>NEPSAT !</t>
  </si>
  <si>
    <t>K</t>
  </si>
  <si>
    <t>Sanace - odvodnění II. etapa 800 tis., modernizace elektroinstalace - havarijní stav! - realizace (PD máme), ROZPOČET 952 TIS., fasáda a další navazující práce - klimatizace, ozvučení, opona, opravy a modernizace -  jeviště + sál - povrchy, podlahy, …</t>
  </si>
  <si>
    <t>Dokončena I. etapa odvodnění. Zpracována PD na elektroinstalaci.</t>
  </si>
  <si>
    <t>B</t>
  </si>
  <si>
    <t>Sokolovna - Střecha</t>
  </si>
  <si>
    <r>
      <rPr>
        <b/>
        <sz val="10"/>
        <color rgb="FFA61C00"/>
        <rFont val="Arial"/>
      </rPr>
      <t xml:space="preserve">ÚVĚR KB, </t>
    </r>
    <r>
      <rPr>
        <sz val="10"/>
        <color rgb="FF000000"/>
        <rFont val="Arial"/>
      </rPr>
      <t>výběrové řízení + realizace</t>
    </r>
    <r>
      <rPr>
        <b/>
        <sz val="10"/>
        <color rgb="FF000000"/>
        <rFont val="Arial"/>
      </rPr>
      <t xml:space="preserve"> </t>
    </r>
    <r>
      <rPr>
        <sz val="10"/>
        <color rgb="FF000000"/>
        <rFont val="Arial"/>
      </rPr>
      <t>- výměna krytiny, včetně klempířských prvků a hromosvodů</t>
    </r>
  </si>
  <si>
    <t>Příprava výběrového řízení.</t>
  </si>
  <si>
    <r>
      <rPr>
        <sz val="10"/>
        <color rgb="FF000000"/>
        <rFont val="Arial"/>
      </rPr>
      <t xml:space="preserve">Projektová dokumentace - </t>
    </r>
    <r>
      <rPr>
        <b/>
        <sz val="10"/>
        <color rgb="FF000000"/>
        <rFont val="Arial"/>
      </rPr>
      <t>objednáno</t>
    </r>
    <r>
      <rPr>
        <sz val="10"/>
        <color rgb="FF000000"/>
        <rFont val="Arial"/>
      </rPr>
      <t xml:space="preserve"> u A.D.S. Rokycany - 395 tis.</t>
    </r>
  </si>
  <si>
    <t>dotace nebyla přidělena.</t>
  </si>
  <si>
    <t>Zateplení bytových domů č.p 423+424 nebo 425+426 - Město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</si>
  <si>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</t>
    </r>
    <r>
      <rPr>
        <sz val="10"/>
        <color rgb="FFE06666"/>
        <rFont val="Arial"/>
      </rPr>
      <t>Žádost o dotaci</t>
    </r>
    <r>
      <rPr>
        <sz val="10"/>
        <color rgb="FF000000"/>
        <rFont val="Arial"/>
      </rPr>
      <t xml:space="preserve"> - Příprava, administrace a realizace - dotace 35%</t>
    </r>
  </si>
  <si>
    <t>PD hotová, stavební povolení netřeba, Rozpočet: 4 mil. vč DPH</t>
  </si>
  <si>
    <t>č.p. 41 - DPS, doktoři, knihovna, restaurace</t>
  </si>
  <si>
    <t>Fasáda + okna, zateplení půdy, sanace - odvlhčení přízemí - chodba + místnost za kadeřnictvím</t>
  </si>
  <si>
    <t>hotova modernizace WC v restauraci, část kanalizace, lapol</t>
  </si>
  <si>
    <t>Vypracování záměru - studie depozitáře včetně prostor zahrady - současné skladování na půdě - nepřípustné z hlediska požární bezpečnosti, vyplynulo při kontrole HZS PK, skladování v objektu ve dvoře též nevyhovující</t>
  </si>
  <si>
    <t>hotové nové hromosvody</t>
  </si>
  <si>
    <t>- havárie a práce vzniklé v průběhu roku, podle pokynů zastupitelů a vedení města, nezbytné opravy, pravidelné revize elektro, plyn, kotle, hasicí přístroje, vybavení - všechny objekty objekty města, atd. ...</t>
  </si>
  <si>
    <t>PD - zadání projektantovi</t>
  </si>
  <si>
    <t>Husova - směr náměstí</t>
  </si>
  <si>
    <t>Dokončení (Zámostí - směr Pujmanová)</t>
  </si>
  <si>
    <t>Chodníky</t>
  </si>
  <si>
    <t>Sládkova 1,7 mil. + ostatní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</si>
  <si>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, </t>
    </r>
    <r>
      <rPr>
        <sz val="10"/>
        <color rgb="FFE06666"/>
        <rFont val="Arial"/>
      </rPr>
      <t>dotace přídělena</t>
    </r>
    <r>
      <rPr>
        <sz val="10"/>
        <color rgb="FF000000"/>
        <rFont val="Arial"/>
      </rPr>
      <t xml:space="preserve"> - realizace jaro 2022, Celkové náklady (vysoutěžená cena): 4,24 mil. </t>
    </r>
    <r>
      <rPr>
        <b/>
        <sz val="10"/>
        <color rgb="FF000000"/>
        <rFont val="Arial"/>
      </rPr>
      <t>+ související investice</t>
    </r>
    <r>
      <rPr>
        <sz val="10"/>
        <color rgb="FF000000"/>
        <rFont val="Arial"/>
      </rPr>
      <t>, dotace na vysoutěženou částku 80% z uznatelných nákladů</t>
    </r>
  </si>
  <si>
    <t>Dokončována studie D projekt - varianta 3</t>
  </si>
  <si>
    <r>
      <rPr>
        <sz val="10"/>
        <color rgb="FF000000"/>
        <rFont val="Arial"/>
      </rPr>
      <t xml:space="preserve">za Plecháčem - </t>
    </r>
    <r>
      <rPr>
        <b/>
        <sz val="10"/>
        <color rgb="FF000000"/>
        <rFont val="Arial"/>
      </rPr>
      <t>pozor na kolizi</t>
    </r>
    <r>
      <rPr>
        <sz val="10"/>
        <color rgb="FF000000"/>
        <rFont val="Arial"/>
      </rPr>
      <t xml:space="preserve"> s budoucí kanalizací a vodou + PD na parkování, ... + další stanoviště</t>
    </r>
  </si>
  <si>
    <t>Prověřena cena zapuštěných a polozapuštěných kontejnerů - předáno na RM</t>
  </si>
  <si>
    <t>Realizace po vydání SP - Oprava spodní části mostu + zábradlí a vrchní části komunikace</t>
  </si>
  <si>
    <t>Stavební povolení není zatím v právní moci - po právní moci bude provedena realizace 2021-2022</t>
  </si>
  <si>
    <t>Komunální nákladní automobil Iveco Daily</t>
  </si>
  <si>
    <t>Akontace 20%, splátka 35 tis. Kč/měs.</t>
  </si>
  <si>
    <t>Osobní automobil Škoda Octavia</t>
  </si>
  <si>
    <t>Akontace 30%</t>
  </si>
  <si>
    <t>Výměna a doplnění vodovodu a kanalizace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</si>
  <si>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souvisí s přidělenou dotací na opravu komunikací</t>
    </r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</si>
  <si>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celková úprava zhlaví kolem vrtů + terénní úpravy, + oplocení, jednání s majiteli pozemků</t>
    </r>
  </si>
  <si>
    <t>Jednání s vlastníkem dotčených pozemků</t>
  </si>
  <si>
    <t>Probíhá (možnost úhrady z fondu obnovy VHM  - par. 2310)</t>
  </si>
  <si>
    <t>Zadána PD Vodohospodářský společnost Rokycany, cena 300 tis.</t>
  </si>
  <si>
    <t>Zadána PD Vodohospodářský společnost Rokycany</t>
  </si>
  <si>
    <t>Kalojemy + měření</t>
  </si>
  <si>
    <t>Dokončena vrtaná studna a rozvody vody do objektu.</t>
  </si>
  <si>
    <t>Čerpadlo Františkov</t>
  </si>
  <si>
    <t>Nové čerpadlo</t>
  </si>
  <si>
    <r>
      <rPr>
        <b/>
        <sz val="10"/>
        <color rgb="FFA61C00"/>
        <rFont val="Arial"/>
      </rPr>
      <t>ÚVĚR KB,</t>
    </r>
    <r>
      <rPr>
        <sz val="10"/>
        <color rgb="FF000000"/>
        <rFont val="Arial"/>
      </rPr>
      <t xml:space="preserve"> pozemky v řešení</t>
    </r>
  </si>
  <si>
    <t>Jednání s vlastníkem pozemků.</t>
  </si>
  <si>
    <t>Úpravna vody Zbiroh, nová technologie PD + začátek realizace</t>
  </si>
  <si>
    <r>
      <rPr>
        <b/>
        <sz val="10"/>
        <color rgb="FF990000"/>
        <rFont val="Arial"/>
      </rPr>
      <t>ÚVĚR KB</t>
    </r>
    <r>
      <rPr>
        <sz val="10"/>
        <color rgb="FF000000"/>
        <rFont val="Arial"/>
      </rPr>
      <t xml:space="preserve"> </t>
    </r>
    <r>
      <rPr>
        <b/>
        <sz val="10"/>
        <color rgb="FFE06666"/>
        <rFont val="Arial"/>
      </rPr>
      <t>Žádost o dotaci</t>
    </r>
    <r>
      <rPr>
        <sz val="10"/>
        <color rgb="FF000000"/>
        <rFont val="Arial"/>
      </rPr>
      <t xml:space="preserve"> PD pro výběr zhotovitele, začátek realizace 2022</t>
    </r>
  </si>
  <si>
    <t>Vypsání dotačního titulu čtvrté čtvrtletí 2021</t>
  </si>
  <si>
    <t>ČOV Františkov záchytná retenční nádrž PD, případně realizace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</si>
  <si>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PD hotová, stavební povolení není</t>
    </r>
  </si>
  <si>
    <t>Zbiroh - Malá Praha - Františkov - vodovod</t>
  </si>
  <si>
    <r>
      <rPr>
        <b/>
        <sz val="10"/>
        <color rgb="FF990000"/>
        <rFont val="Arial"/>
      </rPr>
      <t>ÚVĚR KB</t>
    </r>
    <r>
      <rPr>
        <sz val="10"/>
        <color rgb="FF000000"/>
        <rFont val="Arial"/>
      </rPr>
      <t xml:space="preserve"> PD hotová, realizace 2022</t>
    </r>
  </si>
  <si>
    <t>Před dokončením - nejsou hotové povrchy a kolaudace</t>
  </si>
  <si>
    <t>Zbiroh - Malá Praha - doplnění kanalizační sítě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</si>
  <si>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PD hotová, realizace 2022</t>
    </r>
  </si>
  <si>
    <t>Žádost o stavební povolení podána</t>
  </si>
  <si>
    <t>probíhá jednání s novým vedením Zbirovia a.s., PD linie E</t>
  </si>
  <si>
    <t>Návrh bude vypracován po dokončení studie parkování v lokalitě. Zatím proběhlo čištění a kamerování stávající kanalizace.</t>
  </si>
  <si>
    <t>Modernizace nádrže na vodu Třebnuška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</si>
  <si>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</t>
    </r>
    <r>
      <rPr>
        <sz val="10"/>
        <color rgb="FFE06666"/>
        <rFont val="Arial"/>
      </rPr>
      <t>dotace přidělena</t>
    </r>
    <r>
      <rPr>
        <sz val="10"/>
        <color rgb="FF000000"/>
        <rFont val="Arial"/>
      </rPr>
      <t xml:space="preserve"> MVN na návsi, cena 1,6 mil., dotace 70%</t>
    </r>
  </si>
  <si>
    <t>VDJ + ČS zámek Zbiroh</t>
  </si>
  <si>
    <t>Přípravné práce, případné majetkové směny</t>
  </si>
  <si>
    <t>Probíhá jednání s majitelem pozemků</t>
  </si>
  <si>
    <t>Čištění externí firmou, které není možno zajistit pracovníky města z důvodu nedostačující mechanizace</t>
  </si>
  <si>
    <t>Nástavba pro odborné třídy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</si>
  <si>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</t>
    </r>
    <r>
      <rPr>
        <sz val="10"/>
        <color rgb="FFE06666"/>
        <rFont val="Arial"/>
      </rPr>
      <t>žádost o dotaci</t>
    </r>
    <r>
      <rPr>
        <sz val="10"/>
        <color rgb="FF000000"/>
        <rFont val="Arial"/>
      </rPr>
      <t xml:space="preserve"> (90%) realizace včetně vybavení a technologie konektivity</t>
    </r>
  </si>
  <si>
    <t>PD dokončena, stavební povolení vydáno</t>
  </si>
  <si>
    <t>Realizace</t>
  </si>
  <si>
    <t>Zadání PD - p. Holub, JH projekt Cekov, jednání 1.9.2021</t>
  </si>
  <si>
    <t>Školní hřiště uvedená cena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</si>
  <si>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přidělená dotace - realizace, vysoutěžená cena: 2.374.579,74 ,- Kč bez DPH, dotace 80 % z uznatelných nákladů</t>
    </r>
  </si>
  <si>
    <t>Rekonstrukce sociálních zařízení ZŠ</t>
  </si>
  <si>
    <t>Realizace - další etapa</t>
  </si>
  <si>
    <t>Nákup nemovitosti + ostatní</t>
  </si>
  <si>
    <t>Klubovna Skautů</t>
  </si>
  <si>
    <t>Místnost skladu předělat na klubovnu - elektro, topení, podlaha, povrchy, dveře, interier</t>
  </si>
  <si>
    <t>Rozvody vody v budově OV, kaplička - fasáda + oprava</t>
  </si>
  <si>
    <r>
      <rPr>
        <b/>
        <sz val="10"/>
        <color rgb="FFE06666"/>
        <rFont val="Arial"/>
      </rPr>
      <t>Žádost o dotaci z kraje</t>
    </r>
    <r>
      <rPr>
        <sz val="10"/>
        <color rgb="FF000000"/>
        <rFont val="Arial"/>
      </rPr>
      <t xml:space="preserve"> + realizace - vstupní dveře + okna, stavební opravy - místnosti OV + přízemí</t>
    </r>
  </si>
  <si>
    <t>oprava parketové podlahy na sále OV, opravy štuků a malování OV</t>
  </si>
  <si>
    <t>Oprava opěrných zdí Sládkova + Tyršova</t>
  </si>
  <si>
    <t>vysprávky zdí + PD</t>
  </si>
  <si>
    <t>Dětské hřiště města Zbiroh</t>
  </si>
  <si>
    <r>
      <rPr>
        <b/>
        <sz val="10"/>
        <color rgb="FFA61C00"/>
        <rFont val="Arial"/>
      </rPr>
      <t>ÚVĚR KB</t>
    </r>
    <r>
      <rPr>
        <sz val="10"/>
        <color rgb="FF000000"/>
        <rFont val="Arial"/>
      </rPr>
      <t xml:space="preserve"> přidělená dotace - realizace, vysoutěžená cena 1,468 mil., dotace 80 % z uznatelných nákladů</t>
    </r>
  </si>
  <si>
    <t>Vedení v zemi - propojení náměstí se Sládkovou</t>
  </si>
  <si>
    <t>VO Pujmanové - nové</t>
  </si>
  <si>
    <t>Realizace, úsek - od Hasičské zbrojnice k Bezručově, PD + ÚR - hotovo</t>
  </si>
  <si>
    <t>územní rozhodnutí vydáno</t>
  </si>
  <si>
    <t>VO Pujmanové - oprava stávajícího</t>
  </si>
  <si>
    <t>Realizace, úseky - od Hasičské zbrojnice k Zbirožskému dvoru + od Bezručové ke Karla Vokáče</t>
  </si>
  <si>
    <t>Modernizace venkovních rozvaděčů + VO</t>
  </si>
  <si>
    <t>Zbiroh</t>
  </si>
  <si>
    <t>Dokončen rozvaděč Sládkova, náklady: 100.458 Kč bez DPH, příprava nových rozvodů do ulice Sládkova</t>
  </si>
  <si>
    <t>Zastávky BUS</t>
  </si>
  <si>
    <t>ul. Sládkova nad kruháčem</t>
  </si>
  <si>
    <t>Lavičky, koše</t>
  </si>
  <si>
    <t>Centrum, bytovky, ...</t>
  </si>
  <si>
    <t>Kamery</t>
  </si>
  <si>
    <t>k dětskému hřišti pod Sokolovnou + Šrámkova</t>
  </si>
  <si>
    <t>Zadána PD Ing. Kapal</t>
  </si>
  <si>
    <t>Hasičská zbrojnice - OPRAVY</t>
  </si>
  <si>
    <t>Betonový povrch za objektem + běžné opravy</t>
  </si>
  <si>
    <t>Schody, oprava zdi, zeleň, údržba a opravy</t>
  </si>
  <si>
    <t>Kříž - Švabinská ul.</t>
  </si>
  <si>
    <t>Příspěvek na kostel</t>
  </si>
  <si>
    <t>Dřevěné schodiště a balkon</t>
  </si>
  <si>
    <t>Sestavil: Parduba a Květoň Říjen 2021</t>
  </si>
  <si>
    <r>
      <rPr>
        <b/>
        <sz val="10"/>
        <color rgb="FFFF0000"/>
        <rFont val="Arial"/>
      </rPr>
      <t>SCHODEK</t>
    </r>
    <r>
      <rPr>
        <sz val="10"/>
        <color rgb="FF000000"/>
        <rFont val="Arial"/>
      </rPr>
      <t xml:space="preserve"> (krytí úvěrem a přebytkem z minulých let) &gt;&gt;&gt;</t>
    </r>
  </si>
  <si>
    <r>
      <rPr>
        <b/>
        <sz val="10"/>
        <color rgb="FFFF0000"/>
        <rFont val="Arial"/>
      </rPr>
      <t>NUTNO REALIZOVAT V ROCE 2022</t>
    </r>
    <r>
      <rPr>
        <sz val="10"/>
        <color rgb="FF000000"/>
        <rFont val="Arial"/>
      </rPr>
      <t xml:space="preserve"> - akce s přidělenou dotací nebo nasmlouvané</t>
    </r>
  </si>
  <si>
    <t>ČÁSTKA</t>
  </si>
  <si>
    <t>Příjmy celkem</t>
  </si>
  <si>
    <t>Zdroje z minulých let</t>
  </si>
  <si>
    <t>Úvěr od KB</t>
  </si>
  <si>
    <t>Příjmy celkem včetně zdrojů z minulých let</t>
  </si>
  <si>
    <t>Výdaje celkem včetně financování</t>
  </si>
  <si>
    <t>Saldo</t>
  </si>
  <si>
    <t>Návrhy možných investic a stavebních akcí města Zbiroh 2020 pracovní verze</t>
  </si>
  <si>
    <t>Název akce</t>
  </si>
  <si>
    <t>Popis akce</t>
  </si>
  <si>
    <t>Finanční částky</t>
  </si>
  <si>
    <t>celkem</t>
  </si>
  <si>
    <t>vlastní</t>
  </si>
  <si>
    <t>Budovy a objekty - investice</t>
  </si>
  <si>
    <t>Elektroinstalace - havarijní stav! Opravy a modernizace - sál, zázemí, elektro, povrchy, podlahy, klimatizace, opona, jeviště, fasáda</t>
  </si>
  <si>
    <t>Sokolovna PD + práce na druhé etapě</t>
  </si>
  <si>
    <t>Zateplení bytových domů</t>
  </si>
  <si>
    <t>Výběr domů, PD, dotace</t>
  </si>
  <si>
    <t>Fasáda muzeum - dvůr</t>
  </si>
  <si>
    <t>400 000</t>
  </si>
  <si>
    <t>500 000</t>
  </si>
  <si>
    <t>MÚ osvětlení + rozvody půda a sklep</t>
  </si>
  <si>
    <t>Do souladu s vyhláškami a požární bezpečností včetně PD</t>
  </si>
  <si>
    <t>80 000</t>
  </si>
  <si>
    <t>MÚ - sociální zařízení - přízemí a 1. patro  - ženy</t>
  </si>
  <si>
    <t>Podlahy, povrchy, rozvody, zařizovací předměty, osvětlení</t>
  </si>
  <si>
    <t>MÚ Fasáda - stará budova</t>
  </si>
  <si>
    <t>potřebné opravy prasklin a otvorů a špatný stav i vzhled</t>
  </si>
  <si>
    <t>MÚ Střecha</t>
  </si>
  <si>
    <t>Nová krytina</t>
  </si>
  <si>
    <t>Obřadní síň - modernizace</t>
  </si>
  <si>
    <t>mobiliář</t>
  </si>
  <si>
    <t>Pódium v proluce</t>
  </si>
  <si>
    <t>malby, nátěry, oprava soklů pódia, horní část proluky + ohrada, omítka</t>
  </si>
  <si>
    <t>Klubovna volnočasových aktivit</t>
  </si>
  <si>
    <t>Fond rezerv</t>
  </si>
  <si>
    <t>na nezbytné opravy, havárie a práce vzniklé v průběhu roku, podle pokynů vedení města</t>
  </si>
  <si>
    <t>1 000 000</t>
  </si>
  <si>
    <t>č.p. 123 - nalezení záměru využití</t>
  </si>
  <si>
    <t>Budova je cca 4 roky téměř bez využití</t>
  </si>
  <si>
    <t>Opravy komunikací a veřejných prostranství</t>
  </si>
  <si>
    <t>chodníky, obrubníky, parkovací zony, zeleň - možná architektonická soutěž, výběr dodavatelů, …</t>
  </si>
  <si>
    <t>Chodník Tyršova ul.</t>
  </si>
  <si>
    <t>dokončení realizace</t>
  </si>
  <si>
    <t>Chodník od MÚ k zámostí</t>
  </si>
  <si>
    <t>Nový chodník - úprava výškových poměrů - levá strana směr k Zámostí - PD a cenová nabídka na realizaci</t>
  </si>
  <si>
    <t>Chodník V. Vačkáře</t>
  </si>
  <si>
    <t>Délka 105 m, šíře 1,5 m, cenová nabídka + realizace</t>
  </si>
  <si>
    <t>Oprava komunikace k ČEZ a k sušce</t>
  </si>
  <si>
    <t>Ostatní opravy místních komunikací a cest</t>
  </si>
  <si>
    <t>Vlčí jáma 1+2, Karla Vokáče, Malá Praha od hračkárny, Jablečno - ďolík, od Šrámkovy k Hlavatici, u hřiště,  U čápu, v ječništích k ČEZu a k sušce</t>
  </si>
  <si>
    <t>Oprava cesty Třebnuška</t>
  </si>
  <si>
    <t>směr k Vojtěchu</t>
  </si>
  <si>
    <t>související - chodníky, zeleň, místa pro kontejnery a popelnice, lavičky…</t>
  </si>
  <si>
    <t>Místa pro kontejnery a popelnice KO a TO</t>
  </si>
  <si>
    <t>postupná výstavba a modernizace míst, před realizací architektonický návrh</t>
  </si>
  <si>
    <t>200 000</t>
  </si>
  <si>
    <t>Oprava zábradlí a vrchní části komunikace</t>
  </si>
  <si>
    <t>Vodoměrná šachta a propojení vodovodních řadů křižovatka U Slunce</t>
  </si>
  <si>
    <t>Nové oplocení kolem vrtů + terénní úpravy, výběr zhlaví vrtů, jednání s majiteli pozemků</t>
  </si>
  <si>
    <t>Oplocení vodojemu "Luka"</t>
  </si>
  <si>
    <t>Vrt v areálu ČOV Švábín</t>
  </si>
  <si>
    <t>realizace firma Bečvář, studny</t>
  </si>
  <si>
    <t>Převzetí vh infrastruktury od JCM, studie + PD</t>
  </si>
  <si>
    <t>Frýdova ul.-výměna šoupat</t>
  </si>
  <si>
    <t>Možný dotační titul SFŽP jako další rezerva vrtů</t>
  </si>
  <si>
    <t>750 000</t>
  </si>
  <si>
    <t>PD pro výběr zhotovitele, začátek realizace</t>
  </si>
  <si>
    <t>PD zpracovává d-plus, realizace až ve 2.pol.</t>
  </si>
  <si>
    <t>Františkov nový kanalizační řad ( hračky + zahradnictví)</t>
  </si>
  <si>
    <t>zpracování PD a případná realizace</t>
  </si>
  <si>
    <t>Kanalizace na náměstí, shybka pod vodotečí</t>
  </si>
  <si>
    <t>bude dodán rozpočet, nejsou vyjadřovačky</t>
  </si>
  <si>
    <t>900 000</t>
  </si>
  <si>
    <t>Přepojení ČOV Zbirovia</t>
  </si>
  <si>
    <t>probíhá jednání s novým vedením Zbirovia a.s.</t>
  </si>
  <si>
    <t>Prodloužení vodovodních řadů na lokalitu Švabín a Malá Praha</t>
  </si>
  <si>
    <t>na Malou Prahu je hotova dokumentace, Švabín PD v r. 2020</t>
  </si>
  <si>
    <t>Průzkum ploch nad koupalištěm + PD pro zlepšení přítoku (drenáže)</t>
  </si>
  <si>
    <t>Modernizace nádrže na vodu Třebnuška 2x</t>
  </si>
  <si>
    <t>MVN na návsi, MVH  za lomem Tř., město bude usilovat o dotaci</t>
  </si>
  <si>
    <t>Modernizace nádrže na vodu Přísednice (malá)</t>
  </si>
  <si>
    <t>Optimalizace čerpání odpad vod od ČSOV č.1 směrem  na ČOV Františkov</t>
  </si>
  <si>
    <t>zpracovává hydroprojekt -sweco</t>
  </si>
  <si>
    <t>300 000</t>
  </si>
  <si>
    <t>Investice ve školských zařízeních</t>
  </si>
  <si>
    <t>Oprava komunikací v areálu ZŠ</t>
  </si>
  <si>
    <t>Oprava hl. schodiště ZŠ</t>
  </si>
  <si>
    <t>v současné době je před dokončením PD</t>
  </si>
  <si>
    <t>Biokontejnery</t>
  </si>
  <si>
    <t>2 ks</t>
  </si>
  <si>
    <t>Opravy kulturních památek</t>
  </si>
  <si>
    <t>Ostatní investice, opravy a modernizace</t>
  </si>
  <si>
    <t>na komunikacích ve vlastnictví města, přípsdně na kom. kde proběhla společná inv. se SUS Ro</t>
  </si>
  <si>
    <t>Krytina střechy</t>
  </si>
  <si>
    <t>stavební opravy - místnosti OV, sklep, fasáda</t>
  </si>
  <si>
    <t>100 000</t>
  </si>
  <si>
    <t>Oprava opěrné zdi Sládkova</t>
  </si>
  <si>
    <t>PD na modernizaci VO v oblasti Tyršova, Muchova</t>
  </si>
  <si>
    <t>určen dodavatel, příprava smlouvy</t>
  </si>
  <si>
    <t>60 000</t>
  </si>
  <si>
    <t>VO Tyršova, Muchova, Sládkova</t>
  </si>
  <si>
    <t>Realizace VO v prostoru zazemění kabelů ČEZ</t>
  </si>
  <si>
    <t>250 000</t>
  </si>
  <si>
    <t>150 000</t>
  </si>
  <si>
    <t>Lavičky</t>
  </si>
  <si>
    <t>Oprava zdi hřbitov - 1.etapa, spodní část</t>
  </si>
  <si>
    <t>provedeno vyřezání křovin a náletů, na opravu chybí konkrétní zadání</t>
  </si>
  <si>
    <t>Hřbitov - schodiště - nová část</t>
  </si>
  <si>
    <t>600 000</t>
  </si>
  <si>
    <t>skládka Chotětín mostová váha</t>
  </si>
  <si>
    <t>Lékařské ordinace - výměna HW</t>
  </si>
  <si>
    <t>Sestavil: Oddělení Investic a správy majetku</t>
  </si>
  <si>
    <t>CELKEM :</t>
  </si>
  <si>
    <t>Návrhy možných investic a stavebních akcí města Zbiroh 2019 pracovní verze</t>
  </si>
  <si>
    <t>Typ</t>
  </si>
  <si>
    <t>Datum zahájení</t>
  </si>
  <si>
    <t>Datum ukončení</t>
  </si>
  <si>
    <t>Připravenost</t>
  </si>
  <si>
    <t>Poznámka</t>
  </si>
  <si>
    <t>vlastní zdroje města</t>
  </si>
  <si>
    <t>ve výši</t>
  </si>
  <si>
    <t>st.pov.</t>
  </si>
  <si>
    <t>Stavební investice</t>
  </si>
  <si>
    <t>realizace</t>
  </si>
  <si>
    <t>bourací práce, terénní úpravy, rekonstrukce stávajícího objektu</t>
  </si>
  <si>
    <t>ano</t>
  </si>
  <si>
    <t>řízení probíhá</t>
  </si>
  <si>
    <t>PD dokončena, realizace oplocení dokončena</t>
  </si>
  <si>
    <t>PD +  realizace</t>
  </si>
  <si>
    <t>Probíhá práce na PD (Holub), uvažuje se o realizaci, rozpočet bude ve výši cca 4 mil. bez DPH, PD tvoří 100 tis Kč, možná dotace z MMR je ve výši max.70% a max.3 milony Kč</t>
  </si>
  <si>
    <t>před dokončením,  Holub</t>
  </si>
  <si>
    <t>ne</t>
  </si>
  <si>
    <t>PD tvoří cca 100 tis, bude žádáno o dotaci - 70 procent, max. 3 mil.</t>
  </si>
  <si>
    <t>Osadní výbor Třebnuška - sociální zařízení vč. jímky + stodola</t>
  </si>
  <si>
    <t>dotace byla vrácena, kvůli nerálnému termínu ze strany dodavatel, po dohodě s KUPK bude na r. 2019 požádáno znovu. PD je hotova, stavební povolení vydáno.</t>
  </si>
  <si>
    <t>ano vč.rozpočtu</t>
  </si>
  <si>
    <t>dotace max. ve výši 300 000</t>
  </si>
  <si>
    <t xml:space="preserve">Sokolovna práce na druhé etapě </t>
  </si>
  <si>
    <t>asi požádáme TNT C o spolupráci při podání možného dotačního titulu, potencionálně lze získat až 10 mil., celk.rozpočet je 24.800tis</t>
  </si>
  <si>
    <t>realizace teto akce musí být rozdělena min. do dvou let , při neudělení dotace je možno realizovat déle</t>
  </si>
  <si>
    <t>Zateplení věžáku č.p.523 a 524</t>
  </si>
  <si>
    <t>kompletní zateplení, již udělena dotace ve výši 31,5 % z rozpočt. nákladů</t>
  </si>
  <si>
    <t>přidělena dotace  grantika</t>
  </si>
  <si>
    <t>Elektroinstalace vč. osvětlení sálu a pódia, modernizace sálu i zázemí, povrchy, podlahy, ÚT, VZT, nábytek, nová 2 okna, vstupní dveře z obou stran, fasáda</t>
  </si>
  <si>
    <t>Fasáda MÚ</t>
  </si>
  <si>
    <t xml:space="preserve">potřebné opravy prasklin a otvorů a špatný stav i vzhled </t>
  </si>
  <si>
    <t>vhodné řešit až po realizai modernizace obřadní síně a klimatizace MÚ</t>
  </si>
  <si>
    <t>Klimatizace MÚ - stará budova</t>
  </si>
  <si>
    <t>Klima jednotky + rozvody po patrech</t>
  </si>
  <si>
    <t>je cenový odhad</t>
  </si>
  <si>
    <t>je zpracován návrh</t>
  </si>
  <si>
    <t>Modernizace proluky - pódium</t>
  </si>
  <si>
    <t>zpracování návrhu, realizace</t>
  </si>
  <si>
    <t>č.p. 123 - nalezení záměru</t>
  </si>
  <si>
    <t>pokračovat v hledání záměru !</t>
  </si>
  <si>
    <t>Fond rezerv na nezbytné opravy, havárie a práce vzniklé v průběhu roku</t>
  </si>
  <si>
    <t>podle pokynů vedení města</t>
  </si>
  <si>
    <t>Opravy komunikací</t>
  </si>
  <si>
    <t>Náměstí - chodníky, parkovací zony, zeleň 1.etapa</t>
  </si>
  <si>
    <t>zjednodušená projektová dokumentace</t>
  </si>
  <si>
    <t>Chodník Husova zatím rozděleno na dvě etapy , 1. etapa je od rest. U labutě směr Týček, 2. etapa je od mostu směrem k křižovatce Pujmanové</t>
  </si>
  <si>
    <t>postupná realizace</t>
  </si>
  <si>
    <t>Je uzavřena smlouva o dílo, dodavatel je BAGGER BS, stavební povolení je .</t>
  </si>
  <si>
    <t xml:space="preserve">Chodník Tyršova ul. </t>
  </si>
  <si>
    <t>příprava realizace, obdržena dotace od SFDI, dodavatel vysoutěžen</t>
  </si>
  <si>
    <t>3 939 000</t>
  </si>
  <si>
    <t>je jím BAGGER BS</t>
  </si>
  <si>
    <t>Horská vpusť ul. Alšova, Muchova, atd.</t>
  </si>
  <si>
    <t>PD parkování staré bytovky, chodníky, zeleň, komplex.</t>
  </si>
  <si>
    <t>schváleno RM vyhotovení PD D PROJEKT Plzeň 19.3.2018</t>
  </si>
  <si>
    <t>?</t>
  </si>
  <si>
    <t>9 241 127</t>
  </si>
  <si>
    <t>Nákladní automobil   IVECO Daily kontejnerový + sypač pro zimní údržbu</t>
  </si>
  <si>
    <t>Auto Hellus</t>
  </si>
  <si>
    <t>vč. sypače, možnost financování formou leasingu</t>
  </si>
  <si>
    <t>Příkopová sekačka k malotraktoru ISEKI</t>
  </si>
  <si>
    <t>Agrowest</t>
  </si>
  <si>
    <t>investice</t>
  </si>
  <si>
    <t>Vysavač na listí a odpadu z komunikací</t>
  </si>
  <si>
    <t>Nové oplocení vrtů ST8 a 9 a zhlaví</t>
  </si>
  <si>
    <t xml:space="preserve">Nové oplocení kolem vrtů + terénní úpravy, výběr zhlaví vrtů, jednání s majiteli pozemků </t>
  </si>
  <si>
    <t>pozemek § 3639</t>
  </si>
  <si>
    <t>odsouuhlaseno RM</t>
  </si>
  <si>
    <t>žádost o dotaci</t>
  </si>
  <si>
    <t>Úpravna vody Zbiroh, nová technologie PD</t>
  </si>
  <si>
    <t>PD pro stavební povolení</t>
  </si>
  <si>
    <t>studie je zhotovena, do 01/2019 bude rozhodnuto o technologii úpravy vody</t>
  </si>
  <si>
    <t>studie je hotova</t>
  </si>
  <si>
    <t>bude vybrán dodavatel PD pro st.pov</t>
  </si>
  <si>
    <t>ČOV Františkov  záchytná retenční nádrž PD, případně realizace</t>
  </si>
  <si>
    <t>PD + dot.titul</t>
  </si>
  <si>
    <t xml:space="preserve">PD by měl realizovat  VHP Plzeň </t>
  </si>
  <si>
    <t>Vodovodní řad - staré bytovky</t>
  </si>
  <si>
    <t>dokončení nových řadů a přípojek, PD je k dispozici, dodavatel vysoutěžen</t>
  </si>
  <si>
    <t>KaV+ přípojky 415 tis.</t>
  </si>
  <si>
    <t>přepojení kanalizace v dolní části masarykova náměstí</t>
  </si>
  <si>
    <t>PD je zhotoveno ing. Šmucrová</t>
  </si>
  <si>
    <t>ve spolupráci s Zbirovia sdružená investice</t>
  </si>
  <si>
    <t>studie</t>
  </si>
  <si>
    <t>brzy dojde k ukončení dodávek vody ze strany LESNÍ SPRÁVA JCM</t>
  </si>
  <si>
    <t>měření přelivu dešt.vod na ČOV dle zák.113</t>
  </si>
  <si>
    <t xml:space="preserve">legislativní opatření </t>
  </si>
  <si>
    <t>13 260 000</t>
  </si>
  <si>
    <t>Nástavba ZŠ Zbiroh statika + PD</t>
  </si>
  <si>
    <t>první bude proveden statický výpočet , zda a jak lze nástavbu nad pavilon jídelny umístit. později bude rozhodnuto o zpracování podrobné PD a požádáno o dotaci ( MAS,MMR, MŠMT)</t>
  </si>
  <si>
    <t>Realizace nástavby ZŠ po možném přidělení dotace pro odborné učebny</t>
  </si>
  <si>
    <t>ZŠ realizace oken - výkladců a dveří v prostoru vstupu a šaten</t>
  </si>
  <si>
    <t>Střecha ZŠ</t>
  </si>
  <si>
    <t>Oprava komunikací u ZŠ</t>
  </si>
  <si>
    <t>Oprava hl. schodiště  ZŠ</t>
  </si>
  <si>
    <t>PD + realizace</t>
  </si>
  <si>
    <t xml:space="preserve">v současné době je před dokončením PD </t>
  </si>
  <si>
    <t>zpracovává se PD (Holub)</t>
  </si>
  <si>
    <t>Oplocení - poslední etapa</t>
  </si>
  <si>
    <t xml:space="preserve">ZŠ víceúčelové venkovní  sportovní zařízení, prg. </t>
  </si>
  <si>
    <t>bude podána nová žádost  o dotaci na MMR do 15.01.2018, dotace neobdržena, bude požádánom znovu na MMR max. výše je 70% a 5 milonů Kč</t>
  </si>
  <si>
    <t>bude znovu podána žádost o dotaci</t>
  </si>
  <si>
    <t>Kulturní dědictví</t>
  </si>
  <si>
    <t>Zbiroh socha P. Marie Immaculaty</t>
  </si>
  <si>
    <t>bude požádáno o dotaci KUPK</t>
  </si>
  <si>
    <t>restaurátorský záměr je v realizaci dr. Jahodové. Plnění dotace 80%</t>
  </si>
  <si>
    <t>Jablečno 2 kříže</t>
  </si>
  <si>
    <t>Ostatní stavební investice a akce</t>
  </si>
  <si>
    <t>stavební opravy</t>
  </si>
  <si>
    <t>Zbirožský potok - čištění a opravy koryta</t>
  </si>
  <si>
    <t>Opravy dna a břehů + vyčištění</t>
  </si>
  <si>
    <t>Výměna oken v muzeu</t>
  </si>
  <si>
    <t>vybrán dodavatel, uzavřena sod pan Svoboda</t>
  </si>
  <si>
    <t>bude provedeno do 03.2019</t>
  </si>
  <si>
    <t>Fasáda muzeum ze dvora</t>
  </si>
  <si>
    <t>Depozitář muzea ve dvoře</t>
  </si>
  <si>
    <t>odvodnění krajních částí cesty VPC 1 Malá Praha a Jablečno</t>
  </si>
  <si>
    <t xml:space="preserve">v jednání </t>
  </si>
  <si>
    <t>PD je pí. Škubalová</t>
  </si>
  <si>
    <t>Vysázení keřů svah mezi ZŠ a parkovištěm</t>
  </si>
  <si>
    <t>jednání s pí. Skalkovou o nákupu dřevin</t>
  </si>
  <si>
    <t>do 04.2019</t>
  </si>
  <si>
    <t>vyjde z projektu</t>
  </si>
  <si>
    <t>Zastaralé, špatný stav</t>
  </si>
  <si>
    <t>Špacírka - regenerace aleje</t>
  </si>
  <si>
    <t>udržitelnost po dobu 3 let</t>
  </si>
  <si>
    <t>bude realizovat HD Strom</t>
  </si>
  <si>
    <t>též v roce 2020 a 2021</t>
  </si>
  <si>
    <t>Nutná koordinace se stavební komisí, typ, design, návaznost...</t>
  </si>
  <si>
    <t>Nástavba a stavební úpravy HZ</t>
  </si>
  <si>
    <t xml:space="preserve">Rekonstrukce povrchu hřiště v areálu TJ </t>
  </si>
  <si>
    <t>Opravy a udržování č.p.41- restauraci Na radnici</t>
  </si>
  <si>
    <t>Koloc s.r.o.</t>
  </si>
  <si>
    <t>ST8, ST9, Frýdova, Husova ul.....</t>
  </si>
  <si>
    <t>Privatizace bytového fondu</t>
  </si>
  <si>
    <t>znal.posudek</t>
  </si>
  <si>
    <t>sestavil Květoň, Parduba, Teršová a Krejčířová dne 07.01.2019</t>
  </si>
  <si>
    <t>3 700 842</t>
  </si>
  <si>
    <t xml:space="preserve">* </t>
  </si>
  <si>
    <t xml:space="preserve">  *„Stavba-rekonstrukce se nachází v zastavěném území města Zbiroh, který leží v okrese Rokycany. Jedná se o zastavěnou lokalitu okolo komunikace Sládkova, rekonstrukce se bude týkat chodníků po obou stranách od Masar. náměstí (až za přechodem) až po komunikaci Zdeňka Nejedlého. Rekonstrukce spočívá v opravě stávajících chodníků, návaznost na stávající infrastrukturu zůstane zachována. Chodníky svým charakterem zapadnou do stávajícího rázu chodníků v okolí a budou bezbariérové. Chodníky zůstanou ve stejné šířce, tam kde jsou zelené pásy, zůstanou zachovány, vymění se také silniční obrubníky, ale vše zůstane ve stejné trase, vymění se pouze povrch a konstrukční vrstvy chodníků a vjezdů, které se sjednotí a budou vydlážděny žulovou kostkou v kroužkové skladbě. Na jedné straně je v trase rekonstrukce i aut. zastávka, zde zůstanou silniční obrubníky, ale dlažba na zastávce se upraví, aby vyhovovala normě a také se vymění přístřešek pro cestující a přidají se lavičky a odpadkové koše“.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</si>
</sst>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"/>
    <numFmt numFmtId="165" formatCode="mm/yyyy"/>
    <numFmt numFmtId="166" formatCode="m/yyyy"/>
    <numFmt numFmtId="167" formatCode="#,##0\ _K_č"/>
    <numFmt numFmtId="168" formatCode="d\.m\.yyyy"/>
  </numFmts>
  <fonts count="70" x14ac:knownFonts="1">
    <font>
      <sz val="11"/>
      <color theme="1"/>
      <name val="Calibri"/>
      <scheme val="minor"/>
    </font>
    <font>
      <sz val="10"/>
      <color rgb="FF000000"/>
      <name val="Calibri"/>
    </font>
    <font>
      <b/>
      <sz val="20"/>
      <color theme="0"/>
      <name val="Calibri"/>
    </font>
    <font>
      <sz val="11"/>
      <name val="Calibri"/>
    </font>
    <font>
      <b/>
      <sz val="12"/>
      <color rgb="FF2F5496"/>
      <name val="Calibri"/>
    </font>
    <font>
      <b/>
      <sz val="10"/>
      <color rgb="FF2F5496"/>
      <name val="Calibri"/>
    </font>
    <font>
      <sz val="11"/>
      <color rgb="FF000000"/>
      <name val="Calibri"/>
    </font>
    <font>
      <sz val="11"/>
      <color theme="1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Roboto"/>
    </font>
    <font>
      <u/>
      <sz val="11"/>
      <color rgb="FF000000"/>
      <name val="Calibri"/>
    </font>
    <font>
      <sz val="11"/>
      <color rgb="FFFFFFFF"/>
      <name val="Calibri"/>
    </font>
    <font>
      <sz val="11"/>
      <color rgb="FF000000"/>
      <name val="Arial"/>
    </font>
    <font>
      <b/>
      <u/>
      <sz val="11"/>
      <color rgb="FF0000FF"/>
      <name val="Arial"/>
    </font>
    <font>
      <b/>
      <sz val="18"/>
      <color rgb="FF000000"/>
      <name val="Arial"/>
    </font>
    <font>
      <b/>
      <sz val="11"/>
      <color rgb="FFFFFFFF"/>
      <name val="Arial"/>
    </font>
    <font>
      <b/>
      <sz val="18"/>
      <color rgb="FFFFFFFF"/>
      <name val="Arial"/>
    </font>
    <font>
      <b/>
      <sz val="11"/>
      <color rgb="FF000000"/>
      <name val="Arial"/>
    </font>
    <font>
      <sz val="11"/>
      <color rgb="FFFFFFFF"/>
      <name val="Arial"/>
    </font>
    <font>
      <b/>
      <sz val="11"/>
      <color rgb="FFA61C00"/>
      <name val="Arial"/>
    </font>
    <font>
      <b/>
      <sz val="11"/>
      <color rgb="FFE06666"/>
      <name val="Roboto"/>
    </font>
    <font>
      <sz val="11"/>
      <color rgb="FF000000"/>
      <name val="Roboto"/>
    </font>
    <font>
      <b/>
      <sz val="11"/>
      <color rgb="FF1155CC"/>
      <name val="Arial"/>
    </font>
    <font>
      <b/>
      <sz val="11"/>
      <color rgb="FFFF0000"/>
      <name val="Arial"/>
    </font>
    <font>
      <b/>
      <sz val="11"/>
      <color rgb="FF1C4587"/>
      <name val="Arial"/>
    </font>
    <font>
      <b/>
      <sz val="11"/>
      <color rgb="FFFFFFFF"/>
      <name val="Roboto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u/>
      <sz val="14"/>
      <color rgb="FF0000FF"/>
      <name val="Arial"/>
    </font>
    <font>
      <b/>
      <sz val="12"/>
      <color rgb="FFFFFFFF"/>
      <name val="Arial"/>
    </font>
    <font>
      <b/>
      <sz val="26"/>
      <color rgb="FFFFFFFF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0"/>
      <color theme="1"/>
      <name val="Calibri"/>
    </font>
    <font>
      <b/>
      <sz val="12"/>
      <color rgb="FFFF0000"/>
      <name val="Arial"/>
    </font>
    <font>
      <b/>
      <sz val="10"/>
      <color rgb="FFFFFFFF"/>
      <name val="Arial"/>
    </font>
    <font>
      <sz val="12"/>
      <color rgb="FF000000"/>
      <name val="Arial"/>
    </font>
    <font>
      <sz val="10"/>
      <color rgb="FFFFFFFF"/>
      <name val="Arial"/>
    </font>
    <font>
      <b/>
      <sz val="10"/>
      <color rgb="FFA61C00"/>
      <name val="Arial"/>
    </font>
    <font>
      <b/>
      <sz val="10"/>
      <color rgb="FFE06666"/>
      <name val="Roboto"/>
    </font>
    <font>
      <sz val="10"/>
      <color rgb="FF000000"/>
      <name val="Roboto"/>
    </font>
    <font>
      <sz val="12"/>
      <color rgb="FFFFFFFF"/>
      <name val="Arial"/>
    </font>
    <font>
      <b/>
      <sz val="13"/>
      <color rgb="FFFFFFFF"/>
      <name val="Arial"/>
    </font>
    <font>
      <b/>
      <sz val="14"/>
      <color rgb="FF1155CC"/>
      <name val="Arial"/>
    </font>
    <font>
      <b/>
      <sz val="12"/>
      <color rgb="FF1C4587"/>
      <name val="Arial"/>
    </font>
    <font>
      <b/>
      <sz val="10"/>
      <color rgb="FFFFFFFF"/>
      <name val="Roboto"/>
    </font>
    <font>
      <b/>
      <sz val="12"/>
      <color rgb="FFA61C00"/>
      <name val="Arial"/>
    </font>
    <font>
      <b/>
      <sz val="12"/>
      <color rgb="FF1155CC"/>
      <name val="Arial"/>
    </font>
    <font>
      <b/>
      <sz val="12"/>
      <color rgb="FF38761D"/>
      <name val="Arial"/>
    </font>
    <font>
      <b/>
      <sz val="12"/>
      <color rgb="FF990000"/>
      <name val="Arial"/>
    </font>
    <font>
      <b/>
      <sz val="13"/>
      <color rgb="FFFFFF00"/>
      <name val="Arial"/>
    </font>
    <font>
      <sz val="12"/>
      <color theme="1"/>
      <name val="Calibri"/>
    </font>
    <font>
      <b/>
      <sz val="12"/>
      <color rgb="FF0000FF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4"/>
      <color rgb="FF0000FF"/>
      <name val="Arial"/>
    </font>
    <font>
      <sz val="14"/>
      <color theme="1"/>
      <name val="Arial"/>
    </font>
    <font>
      <b/>
      <sz val="12"/>
      <color theme="1"/>
      <name val="Arial"/>
    </font>
    <font>
      <sz val="9"/>
      <color theme="1"/>
      <name val="Arial"/>
    </font>
    <font>
      <sz val="10"/>
      <color rgb="FF4A86E8"/>
      <name val="Arial"/>
    </font>
    <font>
      <b/>
      <sz val="13"/>
      <color theme="1"/>
      <name val="Arial"/>
    </font>
    <font>
      <b/>
      <sz val="11"/>
      <color rgb="FFE06666"/>
      <name val="Arial"/>
    </font>
    <font>
      <sz val="10"/>
      <color rgb="FFE06666"/>
      <name val="Arial"/>
    </font>
    <font>
      <b/>
      <sz val="10"/>
      <color rgb="FF990000"/>
      <name val="Arial"/>
    </font>
    <font>
      <b/>
      <sz val="10"/>
      <color rgb="FFE06666"/>
      <name val="Arial"/>
    </font>
    <font>
      <b/>
      <sz val="10"/>
      <color rgb="FFFF0000"/>
      <name val="Arial"/>
    </font>
    <font>
      <sz val="12"/>
      <color rgb="FF222222"/>
      <name val="Arial"/>
      <family val="2"/>
      <charset val="238"/>
    </font>
    <font>
      <sz val="11"/>
      <color rgb="FF000000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  <fill>
      <patternFill patternType="solid">
        <fgColor rgb="FFA4C2F4"/>
        <bgColor rgb="FFA4C2F4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CC0000"/>
        <bgColor rgb="FFCC0000"/>
      </patternFill>
    </fill>
    <fill>
      <patternFill patternType="solid">
        <fgColor rgb="FFC00000"/>
        <bgColor rgb="FFC0000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1155CC"/>
        <bgColor rgb="FF1155CC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  <fill>
      <patternFill patternType="solid">
        <fgColor rgb="FF990000"/>
        <bgColor rgb="FF99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1C232"/>
        <bgColor rgb="FFF1C232"/>
      </patternFill>
    </fill>
    <fill>
      <patternFill patternType="solid">
        <fgColor rgb="FFA61C00"/>
        <bgColor rgb="FFA61C00"/>
      </patternFill>
    </fill>
    <fill>
      <patternFill patternType="solid">
        <fgColor rgb="FFF4CCCC"/>
        <bgColor rgb="FFF4CCCC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7">
    <xf numFmtId="0" fontId="0" fillId="0" borderId="0" xfId="0"/>
    <xf numFmtId="0" fontId="1" fillId="0" borderId="0" xfId="0" applyFont="1" applyAlignment="1">
      <alignment vertical="center"/>
    </xf>
    <xf numFmtId="0" fontId="1" fillId="3" borderId="4" xfId="0" applyFont="1" applyFill="1" applyBorder="1" applyAlignment="1">
      <alignment vertical="center"/>
    </xf>
    <xf numFmtId="3" fontId="5" fillId="4" borderId="7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/>
    </xf>
    <xf numFmtId="0" fontId="6" fillId="6" borderId="11" xfId="0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8" fillId="8" borderId="4" xfId="0" applyNumberFormat="1" applyFont="1" applyFill="1" applyBorder="1" applyAlignment="1">
      <alignment vertical="center" wrapText="1"/>
    </xf>
    <xf numFmtId="3" fontId="8" fillId="8" borderId="18" xfId="0" applyNumberFormat="1" applyFont="1" applyFill="1" applyBorder="1" applyAlignment="1">
      <alignment horizontal="left" vertical="center" wrapText="1"/>
    </xf>
    <xf numFmtId="3" fontId="8" fillId="8" borderId="19" xfId="0" applyNumberFormat="1" applyFont="1" applyFill="1" applyBorder="1" applyAlignment="1">
      <alignment horizontal="left" vertical="center" wrapText="1"/>
    </xf>
    <xf numFmtId="3" fontId="8" fillId="8" borderId="18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1" xfId="0" applyNumberFormat="1" applyFont="1" applyFill="1" applyBorder="1" applyAlignment="1">
      <alignment vertical="center" wrapText="1"/>
    </xf>
    <xf numFmtId="3" fontId="8" fillId="9" borderId="11" xfId="0" applyNumberFormat="1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vertical="center" wrapText="1"/>
    </xf>
    <xf numFmtId="0" fontId="6" fillId="10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164" fontId="6" fillId="10" borderId="13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10" borderId="1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6" fillId="10" borderId="1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0" fillId="10" borderId="0" xfId="0" applyFont="1" applyFill="1"/>
    <xf numFmtId="165" fontId="6" fillId="0" borderId="4" xfId="0" applyNumberFormat="1" applyFont="1" applyBorder="1" applyAlignment="1">
      <alignment vertical="center" wrapText="1"/>
    </xf>
    <xf numFmtId="164" fontId="6" fillId="10" borderId="1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8" fillId="8" borderId="4" xfId="0" applyNumberFormat="1" applyFont="1" applyFill="1" applyBorder="1" applyAlignment="1">
      <alignment horizontal="left"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9" fillId="8" borderId="13" xfId="0" applyNumberFormat="1" applyFont="1" applyFill="1" applyBorder="1" applyAlignment="1">
      <alignment vertical="center" wrapText="1"/>
    </xf>
    <xf numFmtId="3" fontId="9" fillId="9" borderId="4" xfId="0" applyNumberFormat="1" applyFont="1" applyFill="1" applyBorder="1" applyAlignment="1">
      <alignment vertical="center" wrapText="1"/>
    </xf>
    <xf numFmtId="3" fontId="9" fillId="9" borderId="1" xfId="0" applyNumberFormat="1" applyFont="1" applyFill="1" applyBorder="1" applyAlignment="1">
      <alignment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3" fontId="9" fillId="9" borderId="13" xfId="0" applyNumberFormat="1" applyFont="1" applyFill="1" applyBorder="1" applyAlignment="1">
      <alignment vertical="center" wrapText="1"/>
    </xf>
    <xf numFmtId="0" fontId="6" fillId="10" borderId="20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3" fontId="9" fillId="10" borderId="4" xfId="0" applyNumberFormat="1" applyFont="1" applyFill="1" applyBorder="1" applyAlignment="1">
      <alignment horizontal="left" vertical="center" wrapText="1"/>
    </xf>
    <xf numFmtId="3" fontId="8" fillId="10" borderId="3" xfId="0" applyNumberFormat="1" applyFont="1" applyFill="1" applyBorder="1" applyAlignment="1">
      <alignment horizontal="left" vertical="center" wrapText="1"/>
    </xf>
    <xf numFmtId="3" fontId="6" fillId="10" borderId="4" xfId="0" applyNumberFormat="1" applyFont="1" applyFill="1" applyBorder="1" applyAlignment="1">
      <alignment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9" fillId="10" borderId="4" xfId="0" applyNumberFormat="1" applyFont="1" applyFill="1" applyBorder="1" applyAlignment="1">
      <alignment vertical="center" wrapText="1"/>
    </xf>
    <xf numFmtId="3" fontId="9" fillId="10" borderId="1" xfId="0" applyNumberFormat="1" applyFont="1" applyFill="1" applyBorder="1" applyAlignment="1">
      <alignment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vertical="center" wrapText="1"/>
    </xf>
    <xf numFmtId="0" fontId="7" fillId="10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/>
    </xf>
    <xf numFmtId="164" fontId="8" fillId="9" borderId="11" xfId="0" applyNumberFormat="1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10" borderId="15" xfId="0" applyNumberFormat="1" applyFont="1" applyFill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22" xfId="0" applyNumberFormat="1" applyFont="1" applyBorder="1" applyAlignment="1">
      <alignment horizontal="right" vertical="center" wrapText="1"/>
    </xf>
    <xf numFmtId="164" fontId="6" fillId="10" borderId="15" xfId="0" applyNumberFormat="1" applyFont="1" applyFill="1" applyBorder="1" applyAlignment="1">
      <alignment horizontal="right" vertical="center" wrapText="1"/>
    </xf>
    <xf numFmtId="0" fontId="8" fillId="8" borderId="4" xfId="0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vertical="center" wrapText="1"/>
    </xf>
    <xf numFmtId="3" fontId="12" fillId="9" borderId="4" xfId="0" applyNumberFormat="1" applyFont="1" applyFill="1" applyBorder="1" applyAlignment="1">
      <alignment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9" borderId="1" xfId="0" applyNumberFormat="1" applyFont="1" applyFill="1" applyBorder="1" applyAlignment="1">
      <alignment horizontal="center" vertical="center" wrapText="1"/>
    </xf>
    <xf numFmtId="3" fontId="12" fillId="9" borderId="11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3" fontId="16" fillId="12" borderId="4" xfId="0" applyNumberFormat="1" applyFont="1" applyFill="1" applyBorder="1" applyAlignment="1">
      <alignment horizontal="center" vertical="center" wrapText="1"/>
    </xf>
    <xf numFmtId="0" fontId="17" fillId="13" borderId="4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" fillId="0" borderId="0" xfId="0" applyFont="1"/>
    <xf numFmtId="3" fontId="16" fillId="8" borderId="4" xfId="0" applyNumberFormat="1" applyFont="1" applyFill="1" applyBorder="1" applyAlignment="1">
      <alignment vertical="center" wrapText="1"/>
    </xf>
    <xf numFmtId="3" fontId="16" fillId="8" borderId="4" xfId="0" applyNumberFormat="1" applyFont="1" applyFill="1" applyBorder="1" applyAlignment="1">
      <alignment horizontal="left" vertical="center" wrapText="1"/>
    </xf>
    <xf numFmtId="3" fontId="16" fillId="8" borderId="13" xfId="0" applyNumberFormat="1" applyFont="1" applyFill="1" applyBorder="1" applyAlignment="1">
      <alignment vertical="center" wrapText="1"/>
    </xf>
    <xf numFmtId="0" fontId="13" fillId="10" borderId="4" xfId="0" applyFont="1" applyFill="1" applyBorder="1" applyAlignment="1">
      <alignment vertical="center" wrapText="1"/>
    </xf>
    <xf numFmtId="0" fontId="18" fillId="14" borderId="4" xfId="0" applyFont="1" applyFill="1" applyBorder="1" applyAlignment="1">
      <alignment horizontal="left" vertical="center" wrapText="1"/>
    </xf>
    <xf numFmtId="164" fontId="13" fillId="10" borderId="13" xfId="0" applyNumberFormat="1" applyFont="1" applyFill="1" applyBorder="1" applyAlignment="1">
      <alignment horizontal="right" vertical="center" wrapText="1"/>
    </xf>
    <xf numFmtId="164" fontId="13" fillId="10" borderId="4" xfId="0" applyNumberFormat="1" applyFont="1" applyFill="1" applyBorder="1" applyAlignment="1">
      <alignment horizontal="center" vertical="center" wrapText="1"/>
    </xf>
    <xf numFmtId="164" fontId="19" fillId="12" borderId="4" xfId="0" applyNumberFormat="1" applyFont="1" applyFill="1" applyBorder="1" applyAlignment="1">
      <alignment horizontal="right" vertical="center" wrapText="1"/>
    </xf>
    <xf numFmtId="164" fontId="13" fillId="10" borderId="4" xfId="0" applyNumberFormat="1" applyFont="1" applyFill="1" applyBorder="1" applyAlignment="1">
      <alignment horizontal="right" vertical="center" wrapText="1"/>
    </xf>
    <xf numFmtId="0" fontId="18" fillId="15" borderId="4" xfId="0" applyFont="1" applyFill="1" applyBorder="1" applyAlignment="1">
      <alignment horizontal="left" vertical="center" wrapText="1"/>
    </xf>
    <xf numFmtId="0" fontId="20" fillId="10" borderId="4" xfId="0" applyFont="1" applyFill="1" applyBorder="1" applyAlignment="1">
      <alignment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10" borderId="20" xfId="0" applyFont="1" applyFill="1" applyBorder="1" applyAlignment="1">
      <alignment vertical="center" wrapText="1"/>
    </xf>
    <xf numFmtId="0" fontId="13" fillId="8" borderId="4" xfId="0" applyFont="1" applyFill="1" applyBorder="1" applyAlignment="1">
      <alignment vertical="center" wrapText="1"/>
    </xf>
    <xf numFmtId="164" fontId="16" fillId="8" borderId="4" xfId="0" applyNumberFormat="1" applyFont="1" applyFill="1" applyBorder="1" applyAlignment="1">
      <alignment vertical="center" wrapText="1"/>
    </xf>
    <xf numFmtId="0" fontId="18" fillId="15" borderId="14" xfId="0" applyFont="1" applyFill="1" applyBorder="1" applyAlignment="1">
      <alignment horizontal="left" vertical="center" wrapText="1"/>
    </xf>
    <xf numFmtId="164" fontId="13" fillId="10" borderId="14" xfId="0" applyNumberFormat="1" applyFont="1" applyFill="1" applyBorder="1" applyAlignment="1">
      <alignment horizontal="center" vertical="center" wrapText="1"/>
    </xf>
    <xf numFmtId="164" fontId="13" fillId="10" borderId="14" xfId="0" applyNumberFormat="1" applyFont="1" applyFill="1" applyBorder="1" applyAlignment="1">
      <alignment horizontal="right" vertical="center" wrapText="1"/>
    </xf>
    <xf numFmtId="0" fontId="18" fillId="14" borderId="14" xfId="0" applyFont="1" applyFill="1" applyBorder="1" applyAlignment="1">
      <alignment horizontal="left" vertical="center" wrapText="1"/>
    </xf>
    <xf numFmtId="0" fontId="13" fillId="10" borderId="14" xfId="0" applyFont="1" applyFill="1" applyBorder="1" applyAlignment="1">
      <alignment vertical="center" wrapText="1"/>
    </xf>
    <xf numFmtId="0" fontId="21" fillId="10" borderId="4" xfId="0" applyFont="1" applyFill="1" applyBorder="1" applyAlignment="1">
      <alignment vertical="center" wrapText="1"/>
    </xf>
    <xf numFmtId="0" fontId="22" fillId="10" borderId="4" xfId="0" applyFont="1" applyFill="1" applyBorder="1" applyAlignment="1">
      <alignment vertical="center" wrapText="1"/>
    </xf>
    <xf numFmtId="0" fontId="16" fillId="8" borderId="4" xfId="0" applyFont="1" applyFill="1" applyBorder="1" applyAlignment="1">
      <alignment horizontal="left" vertical="center" wrapText="1"/>
    </xf>
    <xf numFmtId="3" fontId="19" fillId="8" borderId="4" xfId="0" applyNumberFormat="1" applyFont="1" applyFill="1" applyBorder="1" applyAlignment="1">
      <alignment vertical="center" wrapText="1"/>
    </xf>
    <xf numFmtId="0" fontId="16" fillId="8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22" fillId="10" borderId="23" xfId="0" applyFont="1" applyFill="1" applyBorder="1" applyAlignment="1">
      <alignment horizontal="right" vertical="center" wrapText="1"/>
    </xf>
    <xf numFmtId="3" fontId="24" fillId="6" borderId="4" xfId="0" applyNumberFormat="1" applyFont="1" applyFill="1" applyBorder="1" applyAlignment="1">
      <alignment vertical="center" wrapText="1"/>
    </xf>
    <xf numFmtId="0" fontId="13" fillId="16" borderId="4" xfId="0" applyFont="1" applyFill="1" applyBorder="1" applyAlignment="1">
      <alignment horizontal="center" vertical="center" wrapText="1"/>
    </xf>
    <xf numFmtId="3" fontId="25" fillId="6" borderId="4" xfId="0" applyNumberFormat="1" applyFont="1" applyFill="1" applyBorder="1" applyAlignment="1">
      <alignment vertical="center" wrapText="1"/>
    </xf>
    <xf numFmtId="0" fontId="16" fillId="12" borderId="4" xfId="0" applyFont="1" applyFill="1" applyBorder="1" applyAlignment="1">
      <alignment vertical="center" wrapText="1"/>
    </xf>
    <xf numFmtId="0" fontId="18" fillId="10" borderId="23" xfId="0" applyFont="1" applyFill="1" applyBorder="1" applyAlignment="1">
      <alignment vertical="center" wrapText="1"/>
    </xf>
    <xf numFmtId="164" fontId="16" fillId="17" borderId="11" xfId="0" applyNumberFormat="1" applyFont="1" applyFill="1" applyBorder="1" applyAlignment="1">
      <alignment horizontal="right" vertical="center" wrapText="1"/>
    </xf>
    <xf numFmtId="3" fontId="20" fillId="0" borderId="0" xfId="0" applyNumberFormat="1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7" fillId="6" borderId="4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9" fillId="6" borderId="11" xfId="0" applyFont="1" applyFill="1" applyBorder="1" applyAlignment="1">
      <alignment horizontal="center" vertical="center" wrapText="1"/>
    </xf>
    <xf numFmtId="3" fontId="31" fillId="12" borderId="4" xfId="0" applyNumberFormat="1" applyFont="1" applyFill="1" applyBorder="1" applyAlignment="1">
      <alignment horizontal="center" vertical="center" wrapText="1"/>
    </xf>
    <xf numFmtId="0" fontId="32" fillId="13" borderId="4" xfId="0" applyFont="1" applyFill="1" applyBorder="1" applyAlignment="1">
      <alignment horizontal="center" vertical="center" wrapText="1"/>
    </xf>
    <xf numFmtId="0" fontId="33" fillId="11" borderId="4" xfId="0" applyFont="1" applyFill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29" fillId="18" borderId="23" xfId="0" applyFont="1" applyFill="1" applyBorder="1" applyAlignment="1">
      <alignment vertical="center" wrapText="1"/>
    </xf>
    <xf numFmtId="0" fontId="35" fillId="0" borderId="0" xfId="0" applyFont="1" applyAlignment="1">
      <alignment vertical="center" wrapText="1"/>
    </xf>
    <xf numFmtId="3" fontId="31" fillId="8" borderId="4" xfId="0" applyNumberFormat="1" applyFont="1" applyFill="1" applyBorder="1" applyAlignment="1">
      <alignment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36" fillId="0" borderId="4" xfId="0" applyNumberFormat="1" applyFont="1" applyBorder="1" applyAlignment="1">
      <alignment vertical="center" wrapText="1"/>
    </xf>
    <xf numFmtId="3" fontId="36" fillId="0" borderId="4" xfId="0" applyNumberFormat="1" applyFont="1" applyBorder="1" applyAlignment="1">
      <alignment horizontal="center" vertical="center" wrapText="1"/>
    </xf>
    <xf numFmtId="3" fontId="36" fillId="18" borderId="4" xfId="0" applyNumberFormat="1" applyFont="1" applyFill="1" applyBorder="1" applyAlignment="1">
      <alignment horizontal="center" vertical="center" wrapText="1"/>
    </xf>
    <xf numFmtId="3" fontId="16" fillId="8" borderId="4" xfId="0" applyNumberFormat="1" applyFont="1" applyFill="1" applyBorder="1" applyAlignment="1">
      <alignment horizontal="center" vertical="center" wrapText="1"/>
    </xf>
    <xf numFmtId="3" fontId="37" fillId="8" borderId="11" xfId="0" applyNumberFormat="1" applyFont="1" applyFill="1" applyBorder="1" applyAlignment="1">
      <alignment horizontal="center" vertical="center" wrapText="1"/>
    </xf>
    <xf numFmtId="3" fontId="31" fillId="8" borderId="4" xfId="0" applyNumberFormat="1" applyFont="1" applyFill="1" applyBorder="1" applyAlignment="1">
      <alignment horizontal="left" vertical="center" wrapText="1"/>
    </xf>
    <xf numFmtId="3" fontId="31" fillId="8" borderId="13" xfId="0" applyNumberFormat="1" applyFont="1" applyFill="1" applyBorder="1" applyAlignment="1">
      <alignment vertical="center" wrapText="1"/>
    </xf>
    <xf numFmtId="3" fontId="37" fillId="8" borderId="4" xfId="0" applyNumberFormat="1" applyFont="1" applyFill="1" applyBorder="1" applyAlignment="1">
      <alignment vertical="center" wrapText="1"/>
    </xf>
    <xf numFmtId="0" fontId="38" fillId="10" borderId="4" xfId="0" applyFont="1" applyFill="1" applyBorder="1" applyAlignment="1">
      <alignment vertical="center" wrapText="1"/>
    </xf>
    <xf numFmtId="0" fontId="34" fillId="10" borderId="4" xfId="0" applyFont="1" applyFill="1" applyBorder="1" applyAlignment="1">
      <alignment horizontal="center" vertical="center" wrapText="1"/>
    </xf>
    <xf numFmtId="0" fontId="29" fillId="10" borderId="11" xfId="0" applyFont="1" applyFill="1" applyBorder="1" applyAlignment="1">
      <alignment horizontal="center" vertical="center" wrapText="1"/>
    </xf>
    <xf numFmtId="0" fontId="29" fillId="14" borderId="4" xfId="0" applyFont="1" applyFill="1" applyBorder="1" applyAlignment="1">
      <alignment horizontal="left" vertical="center" wrapText="1"/>
    </xf>
    <xf numFmtId="164" fontId="34" fillId="10" borderId="13" xfId="0" applyNumberFormat="1" applyFont="1" applyFill="1" applyBorder="1" applyAlignment="1">
      <alignment horizontal="right" vertical="center" wrapText="1"/>
    </xf>
    <xf numFmtId="164" fontId="34" fillId="10" borderId="4" xfId="0" applyNumberFormat="1" applyFont="1" applyFill="1" applyBorder="1" applyAlignment="1">
      <alignment horizontal="center" vertical="center" wrapText="1"/>
    </xf>
    <xf numFmtId="164" fontId="39" fillId="12" borderId="4" xfId="0" applyNumberFormat="1" applyFont="1" applyFill="1" applyBorder="1" applyAlignment="1">
      <alignment horizontal="right" vertical="center" wrapText="1"/>
    </xf>
    <xf numFmtId="164" fontId="34" fillId="13" borderId="4" xfId="0" applyNumberFormat="1" applyFont="1" applyFill="1" applyBorder="1" applyAlignment="1">
      <alignment horizontal="right" vertical="center" wrapText="1"/>
    </xf>
    <xf numFmtId="0" fontId="34" fillId="19" borderId="4" xfId="0" applyFont="1" applyFill="1" applyBorder="1" applyAlignment="1">
      <alignment vertical="center" wrapText="1"/>
    </xf>
    <xf numFmtId="0" fontId="34" fillId="0" borderId="5" xfId="0" applyFont="1" applyBorder="1" applyAlignment="1">
      <alignment vertical="center" wrapText="1"/>
    </xf>
    <xf numFmtId="0" fontId="34" fillId="0" borderId="4" xfId="0" applyFont="1" applyBorder="1" applyAlignment="1">
      <alignment vertical="center" wrapText="1"/>
    </xf>
    <xf numFmtId="0" fontId="34" fillId="0" borderId="16" xfId="0" applyFont="1" applyBorder="1" applyAlignment="1">
      <alignment vertical="center" wrapText="1"/>
    </xf>
    <xf numFmtId="0" fontId="29" fillId="15" borderId="4" xfId="0" applyFont="1" applyFill="1" applyBorder="1" applyAlignment="1">
      <alignment horizontal="left" vertical="center" wrapText="1"/>
    </xf>
    <xf numFmtId="164" fontId="34" fillId="20" borderId="13" xfId="0" applyNumberFormat="1" applyFont="1" applyFill="1" applyBorder="1" applyAlignment="1">
      <alignment horizontal="right" vertical="center" wrapText="1"/>
    </xf>
    <xf numFmtId="164" fontId="39" fillId="17" borderId="4" xfId="0" applyNumberFormat="1" applyFont="1" applyFill="1" applyBorder="1" applyAlignment="1">
      <alignment horizontal="right" vertical="center" wrapText="1"/>
    </xf>
    <xf numFmtId="0" fontId="40" fillId="20" borderId="4" xfId="0" applyFont="1" applyFill="1" applyBorder="1" applyAlignment="1">
      <alignment vertical="center" wrapText="1"/>
    </xf>
    <xf numFmtId="0" fontId="34" fillId="20" borderId="4" xfId="0" applyFont="1" applyFill="1" applyBorder="1" applyAlignment="1">
      <alignment vertical="center" wrapText="1"/>
    </xf>
    <xf numFmtId="164" fontId="39" fillId="21" borderId="4" xfId="0" applyNumberFormat="1" applyFont="1" applyFill="1" applyBorder="1" applyAlignment="1">
      <alignment horizontal="right" vertical="center" wrapText="1"/>
    </xf>
    <xf numFmtId="164" fontId="34" fillId="22" borderId="4" xfId="0" applyNumberFormat="1" applyFont="1" applyFill="1" applyBorder="1" applyAlignment="1">
      <alignment horizontal="right" vertical="center" wrapText="1"/>
    </xf>
    <xf numFmtId="0" fontId="34" fillId="10" borderId="4" xfId="0" applyFont="1" applyFill="1" applyBorder="1" applyAlignment="1">
      <alignment vertical="center" wrapText="1"/>
    </xf>
    <xf numFmtId="3" fontId="37" fillId="8" borderId="4" xfId="0" applyNumberFormat="1" applyFont="1" applyFill="1" applyBorder="1" applyAlignment="1">
      <alignment horizontal="center" vertical="center" wrapText="1"/>
    </xf>
    <xf numFmtId="164" fontId="34" fillId="0" borderId="3" xfId="0" applyNumberFormat="1" applyFont="1" applyBorder="1" applyAlignment="1">
      <alignment horizontal="right" vertical="center" wrapText="1"/>
    </xf>
    <xf numFmtId="0" fontId="34" fillId="20" borderId="23" xfId="0" applyFont="1" applyFill="1" applyBorder="1" applyAlignment="1">
      <alignment vertical="center" wrapText="1"/>
    </xf>
    <xf numFmtId="0" fontId="38" fillId="8" borderId="4" xfId="0" applyFont="1" applyFill="1" applyBorder="1" applyAlignment="1">
      <alignment vertical="center" wrapText="1"/>
    </xf>
    <xf numFmtId="0" fontId="29" fillId="15" borderId="14" xfId="0" applyFont="1" applyFill="1" applyBorder="1" applyAlignment="1">
      <alignment horizontal="left" vertical="center" wrapText="1"/>
    </xf>
    <xf numFmtId="164" fontId="34" fillId="10" borderId="14" xfId="0" applyNumberFormat="1" applyFont="1" applyFill="1" applyBorder="1" applyAlignment="1">
      <alignment horizontal="center" vertical="center" wrapText="1"/>
    </xf>
    <xf numFmtId="164" fontId="34" fillId="13" borderId="14" xfId="0" applyNumberFormat="1" applyFont="1" applyFill="1" applyBorder="1" applyAlignment="1">
      <alignment horizontal="right" vertical="center" wrapText="1"/>
    </xf>
    <xf numFmtId="0" fontId="29" fillId="14" borderId="14" xfId="0" applyFont="1" applyFill="1" applyBorder="1" applyAlignment="1">
      <alignment horizontal="left" vertical="center" wrapText="1"/>
    </xf>
    <xf numFmtId="0" fontId="34" fillId="19" borderId="14" xfId="0" applyFont="1" applyFill="1" applyBorder="1" applyAlignment="1">
      <alignment vertical="center" wrapText="1"/>
    </xf>
    <xf numFmtId="0" fontId="41" fillId="0" borderId="4" xfId="0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18" fillId="8" borderId="4" xfId="0" applyFont="1" applyFill="1" applyBorder="1" applyAlignment="1">
      <alignment horizontal="center" vertical="center" wrapText="1"/>
    </xf>
    <xf numFmtId="0" fontId="29" fillId="8" borderId="11" xfId="0" applyFont="1" applyFill="1" applyBorder="1" applyAlignment="1">
      <alignment horizontal="center" vertical="center" wrapText="1"/>
    </xf>
    <xf numFmtId="0" fontId="31" fillId="8" borderId="4" xfId="0" applyFont="1" applyFill="1" applyBorder="1" applyAlignment="1">
      <alignment horizontal="left" vertical="center" wrapText="1"/>
    </xf>
    <xf numFmtId="3" fontId="43" fillId="8" borderId="4" xfId="0" applyNumberFormat="1" applyFont="1" applyFill="1" applyBorder="1" applyAlignment="1">
      <alignment vertical="center" wrapText="1"/>
    </xf>
    <xf numFmtId="3" fontId="44" fillId="12" borderId="4" xfId="0" applyNumberFormat="1" applyFont="1" applyFill="1" applyBorder="1" applyAlignment="1">
      <alignment horizontal="center" vertical="center" wrapText="1"/>
    </xf>
    <xf numFmtId="0" fontId="37" fillId="8" borderId="4" xfId="0" applyFont="1" applyFill="1" applyBorder="1" applyAlignment="1">
      <alignment vertical="center" wrapText="1"/>
    </xf>
    <xf numFmtId="0" fontId="34" fillId="0" borderId="12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3" fontId="31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9" fillId="15" borderId="23" xfId="0" applyFont="1" applyFill="1" applyBorder="1" applyAlignment="1">
      <alignment horizontal="center" vertical="center" wrapText="1"/>
    </xf>
    <xf numFmtId="0" fontId="29" fillId="15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9" fillId="0" borderId="1" xfId="0" applyFont="1" applyBorder="1" applyAlignment="1">
      <alignment horizontal="right" vertical="center" wrapText="1"/>
    </xf>
    <xf numFmtId="0" fontId="29" fillId="0" borderId="2" xfId="0" applyFont="1" applyBorder="1" applyAlignment="1">
      <alignment horizontal="right" vertical="center" wrapText="1"/>
    </xf>
    <xf numFmtId="0" fontId="42" fillId="10" borderId="23" xfId="0" applyFont="1" applyFill="1" applyBorder="1" applyAlignment="1">
      <alignment horizontal="right" vertical="center" wrapText="1"/>
    </xf>
    <xf numFmtId="0" fontId="38" fillId="16" borderId="4" xfId="0" applyFont="1" applyFill="1" applyBorder="1" applyAlignment="1">
      <alignment horizontal="center" vertical="center" wrapText="1"/>
    </xf>
    <xf numFmtId="3" fontId="46" fillId="6" borderId="4" xfId="0" applyNumberFormat="1" applyFont="1" applyFill="1" applyBorder="1" applyAlignment="1">
      <alignment vertical="center" wrapText="1"/>
    </xf>
    <xf numFmtId="0" fontId="37" fillId="12" borderId="4" xfId="0" applyFont="1" applyFill="1" applyBorder="1" applyAlignment="1">
      <alignment vertical="center" wrapText="1"/>
    </xf>
    <xf numFmtId="0" fontId="29" fillId="20" borderId="23" xfId="0" applyFont="1" applyFill="1" applyBorder="1" applyAlignment="1">
      <alignment vertical="center" wrapText="1"/>
    </xf>
    <xf numFmtId="0" fontId="29" fillId="14" borderId="23" xfId="0" applyFont="1" applyFill="1" applyBorder="1" applyAlignment="1">
      <alignment horizontal="center" vertical="center" wrapText="1"/>
    </xf>
    <xf numFmtId="0" fontId="29" fillId="14" borderId="4" xfId="0" applyFont="1" applyFill="1" applyBorder="1" applyAlignment="1">
      <alignment horizontal="center" vertical="center" wrapText="1"/>
    </xf>
    <xf numFmtId="164" fontId="31" fillId="17" borderId="11" xfId="0" applyNumberFormat="1" applyFont="1" applyFill="1" applyBorder="1" applyAlignment="1">
      <alignment horizontal="right" vertical="center" wrapText="1"/>
    </xf>
    <xf numFmtId="3" fontId="48" fillId="0" borderId="0" xfId="0" applyNumberFormat="1" applyFont="1" applyAlignment="1">
      <alignment vertical="center" wrapText="1"/>
    </xf>
    <xf numFmtId="0" fontId="33" fillId="0" borderId="0" xfId="0" applyFont="1" applyAlignment="1">
      <alignment horizontal="center"/>
    </xf>
    <xf numFmtId="0" fontId="33" fillId="0" borderId="4" xfId="0" applyFont="1" applyBorder="1" applyAlignment="1">
      <alignment horizontal="center"/>
    </xf>
    <xf numFmtId="0" fontId="49" fillId="6" borderId="18" xfId="0" applyFont="1" applyFill="1" applyBorder="1" applyAlignment="1">
      <alignment horizontal="left"/>
    </xf>
    <xf numFmtId="0" fontId="49" fillId="6" borderId="18" xfId="0" applyFont="1" applyFill="1" applyBorder="1" applyAlignment="1">
      <alignment horizontal="right"/>
    </xf>
    <xf numFmtId="0" fontId="50" fillId="14" borderId="18" xfId="0" applyFont="1" applyFill="1" applyBorder="1" applyAlignment="1">
      <alignment horizontal="left"/>
    </xf>
    <xf numFmtId="0" fontId="50" fillId="14" borderId="18" xfId="0" applyFont="1" applyFill="1" applyBorder="1" applyAlignment="1">
      <alignment horizontal="right"/>
    </xf>
    <xf numFmtId="0" fontId="51" fillId="22" borderId="18" xfId="0" applyFont="1" applyFill="1" applyBorder="1" applyAlignment="1">
      <alignment horizontal="left"/>
    </xf>
    <xf numFmtId="164" fontId="51" fillId="22" borderId="18" xfId="0" applyNumberFormat="1" applyFont="1" applyFill="1" applyBorder="1" applyAlignment="1">
      <alignment horizontal="right"/>
    </xf>
    <xf numFmtId="0" fontId="33" fillId="6" borderId="18" xfId="0" applyFont="1" applyFill="1" applyBorder="1" applyAlignment="1">
      <alignment horizontal="left"/>
    </xf>
    <xf numFmtId="0" fontId="31" fillId="17" borderId="18" xfId="0" applyFont="1" applyFill="1" applyBorder="1" applyAlignment="1">
      <alignment horizontal="left"/>
    </xf>
    <xf numFmtId="0" fontId="31" fillId="16" borderId="18" xfId="0" applyFont="1" applyFill="1" applyBorder="1" applyAlignment="1">
      <alignment horizontal="right"/>
    </xf>
    <xf numFmtId="3" fontId="29" fillId="0" borderId="0" xfId="0" applyNumberFormat="1" applyFont="1" applyAlignment="1">
      <alignment vertical="center" wrapText="1"/>
    </xf>
    <xf numFmtId="0" fontId="36" fillId="15" borderId="18" xfId="0" applyFont="1" applyFill="1" applyBorder="1" applyAlignment="1">
      <alignment horizontal="left"/>
    </xf>
    <xf numFmtId="0" fontId="36" fillId="15" borderId="18" xfId="0" applyFont="1" applyFill="1" applyBorder="1" applyAlignment="1">
      <alignment horizontal="right"/>
    </xf>
    <xf numFmtId="0" fontId="35" fillId="0" borderId="0" xfId="0" applyFont="1" applyAlignment="1">
      <alignment wrapText="1"/>
    </xf>
    <xf numFmtId="0" fontId="53" fillId="0" borderId="0" xfId="0" applyFont="1"/>
    <xf numFmtId="0" fontId="54" fillId="6" borderId="4" xfId="0" applyFont="1" applyFill="1" applyBorder="1" applyAlignment="1">
      <alignment horizontal="center" vertical="center" wrapText="1"/>
    </xf>
    <xf numFmtId="0" fontId="37" fillId="8" borderId="26" xfId="0" applyFont="1" applyFill="1" applyBorder="1" applyAlignment="1">
      <alignment vertical="center" wrapText="1"/>
    </xf>
    <xf numFmtId="0" fontId="37" fillId="8" borderId="13" xfId="0" applyFont="1" applyFill="1" applyBorder="1" applyAlignment="1">
      <alignment vertical="center" wrapText="1"/>
    </xf>
    <xf numFmtId="0" fontId="55" fillId="10" borderId="4" xfId="0" applyFont="1" applyFill="1" applyBorder="1" applyAlignment="1">
      <alignment vertical="center" wrapText="1"/>
    </xf>
    <xf numFmtId="0" fontId="56" fillId="10" borderId="4" xfId="0" applyFont="1" applyFill="1" applyBorder="1" applyAlignment="1">
      <alignment vertical="center" wrapText="1"/>
    </xf>
    <xf numFmtId="167" fontId="56" fillId="10" borderId="4" xfId="0" applyNumberFormat="1" applyFont="1" applyFill="1" applyBorder="1" applyAlignment="1">
      <alignment horizontal="right" vertical="center" wrapText="1"/>
    </xf>
    <xf numFmtId="0" fontId="35" fillId="0" borderId="0" xfId="0" applyFont="1"/>
    <xf numFmtId="0" fontId="55" fillId="10" borderId="14" xfId="0" applyFont="1" applyFill="1" applyBorder="1" applyAlignment="1">
      <alignment vertical="center" wrapText="1"/>
    </xf>
    <xf numFmtId="0" fontId="56" fillId="10" borderId="14" xfId="0" applyFont="1" applyFill="1" applyBorder="1" applyAlignment="1">
      <alignment vertical="center" wrapText="1"/>
    </xf>
    <xf numFmtId="167" fontId="56" fillId="10" borderId="14" xfId="0" applyNumberFormat="1" applyFont="1" applyFill="1" applyBorder="1" applyAlignment="1">
      <alignment vertical="center" wrapText="1"/>
    </xf>
    <xf numFmtId="167" fontId="56" fillId="10" borderId="14" xfId="0" applyNumberFormat="1" applyFont="1" applyFill="1" applyBorder="1" applyAlignment="1">
      <alignment horizontal="right" vertical="center" wrapText="1"/>
    </xf>
    <xf numFmtId="0" fontId="29" fillId="10" borderId="4" xfId="0" applyFont="1" applyFill="1" applyBorder="1" applyAlignment="1">
      <alignment vertical="center" wrapText="1"/>
    </xf>
    <xf numFmtId="0" fontId="7" fillId="10" borderId="4" xfId="0" applyFont="1" applyFill="1" applyBorder="1" applyAlignment="1">
      <alignment vertical="center" wrapText="1"/>
    </xf>
    <xf numFmtId="0" fontId="55" fillId="10" borderId="18" xfId="0" applyFont="1" applyFill="1" applyBorder="1" applyAlignment="1">
      <alignment vertical="center" wrapText="1"/>
    </xf>
    <xf numFmtId="0" fontId="56" fillId="10" borderId="18" xfId="0" applyFont="1" applyFill="1" applyBorder="1" applyAlignment="1">
      <alignment vertical="center" wrapText="1"/>
    </xf>
    <xf numFmtId="167" fontId="56" fillId="10" borderId="18" xfId="0" applyNumberFormat="1" applyFont="1" applyFill="1" applyBorder="1" applyAlignment="1">
      <alignment horizontal="right" vertical="center" wrapText="1"/>
    </xf>
    <xf numFmtId="167" fontId="56" fillId="10" borderId="4" xfId="0" applyNumberFormat="1" applyFont="1" applyFill="1" applyBorder="1" applyAlignment="1">
      <alignment vertical="center" wrapText="1"/>
    </xf>
    <xf numFmtId="167" fontId="37" fillId="8" borderId="26" xfId="0" applyNumberFormat="1" applyFont="1" applyFill="1" applyBorder="1" applyAlignment="1">
      <alignment vertical="center" wrapText="1"/>
    </xf>
    <xf numFmtId="167" fontId="37" fillId="8" borderId="13" xfId="0" applyNumberFormat="1" applyFont="1" applyFill="1" applyBorder="1" applyAlignment="1">
      <alignment vertical="center" wrapText="1"/>
    </xf>
    <xf numFmtId="0" fontId="55" fillId="0" borderId="4" xfId="0" applyFont="1" applyBorder="1" applyAlignment="1">
      <alignment vertical="center" wrapText="1"/>
    </xf>
    <xf numFmtId="0" fontId="56" fillId="0" borderId="4" xfId="0" applyFont="1" applyBorder="1" applyAlignment="1">
      <alignment vertical="center" wrapText="1"/>
    </xf>
    <xf numFmtId="167" fontId="56" fillId="0" borderId="4" xfId="0" applyNumberFormat="1" applyFont="1" applyBorder="1" applyAlignment="1">
      <alignment horizontal="right" vertical="center" wrapText="1"/>
    </xf>
    <xf numFmtId="167" fontId="56" fillId="0" borderId="4" xfId="0" applyNumberFormat="1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167" fontId="34" fillId="0" borderId="4" xfId="0" applyNumberFormat="1" applyFont="1" applyBorder="1" applyAlignment="1">
      <alignment horizontal="right" vertical="center" wrapText="1"/>
    </xf>
    <xf numFmtId="167" fontId="55" fillId="0" borderId="4" xfId="0" applyNumberFormat="1" applyFont="1" applyBorder="1" applyAlignment="1">
      <alignment vertical="center" wrapText="1"/>
    </xf>
    <xf numFmtId="0" fontId="55" fillId="0" borderId="1" xfId="0" applyFont="1" applyBorder="1" applyAlignment="1">
      <alignment vertical="center" wrapText="1"/>
    </xf>
    <xf numFmtId="0" fontId="55" fillId="0" borderId="2" xfId="0" applyFont="1" applyBorder="1" applyAlignment="1">
      <alignment vertical="center" wrapText="1"/>
    </xf>
    <xf numFmtId="167" fontId="55" fillId="0" borderId="2" xfId="0" applyNumberFormat="1" applyFont="1" applyBorder="1" applyAlignment="1">
      <alignment vertical="center" wrapText="1"/>
    </xf>
    <xf numFmtId="167" fontId="55" fillId="0" borderId="3" xfId="0" applyNumberFormat="1" applyFont="1" applyBorder="1" applyAlignment="1">
      <alignment vertical="center" wrapText="1"/>
    </xf>
    <xf numFmtId="0" fontId="39" fillId="8" borderId="4" xfId="0" applyFont="1" applyFill="1" applyBorder="1" applyAlignment="1">
      <alignment vertical="center" wrapText="1"/>
    </xf>
    <xf numFmtId="0" fontId="31" fillId="8" borderId="4" xfId="0" applyFont="1" applyFill="1" applyBorder="1" applyAlignment="1">
      <alignment horizontal="right" vertical="center" wrapText="1"/>
    </xf>
    <xf numFmtId="167" fontId="37" fillId="8" borderId="4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wrapText="1"/>
    </xf>
    <xf numFmtId="0" fontId="57" fillId="6" borderId="4" xfId="0" applyFont="1" applyFill="1" applyBorder="1" applyAlignment="1">
      <alignment horizontal="center" vertical="center" wrapText="1"/>
    </xf>
    <xf numFmtId="10" fontId="58" fillId="0" borderId="0" xfId="0" applyNumberFormat="1" applyFont="1" applyAlignment="1">
      <alignment wrapText="1"/>
    </xf>
    <xf numFmtId="0" fontId="58" fillId="0" borderId="0" xfId="0" applyFont="1" applyAlignment="1">
      <alignment wrapText="1"/>
    </xf>
    <xf numFmtId="3" fontId="57" fillId="6" borderId="4" xfId="0" applyNumberFormat="1" applyFont="1" applyFill="1" applyBorder="1" applyAlignment="1">
      <alignment horizontal="center" vertical="center" wrapText="1"/>
    </xf>
    <xf numFmtId="0" fontId="31" fillId="8" borderId="4" xfId="0" applyFont="1" applyFill="1" applyBorder="1" applyAlignment="1">
      <alignment vertical="center" wrapText="1"/>
    </xf>
    <xf numFmtId="0" fontId="59" fillId="10" borderId="4" xfId="0" applyFont="1" applyFill="1" applyBorder="1" applyAlignment="1">
      <alignment vertical="center" wrapText="1"/>
    </xf>
    <xf numFmtId="168" fontId="56" fillId="10" borderId="4" xfId="0" applyNumberFormat="1" applyFont="1" applyFill="1" applyBorder="1" applyAlignment="1">
      <alignment vertical="center" wrapText="1"/>
    </xf>
    <xf numFmtId="3" fontId="56" fillId="10" borderId="4" xfId="0" applyNumberFormat="1" applyFont="1" applyFill="1" applyBorder="1" applyAlignment="1">
      <alignment vertical="center" wrapText="1"/>
    </xf>
    <xf numFmtId="0" fontId="56" fillId="10" borderId="4" xfId="0" applyFont="1" applyFill="1" applyBorder="1" applyAlignment="1">
      <alignment horizontal="center" vertical="center" wrapText="1"/>
    </xf>
    <xf numFmtId="0" fontId="60" fillId="10" borderId="4" xfId="0" applyFont="1" applyFill="1" applyBorder="1" applyAlignment="1">
      <alignment horizontal="center" vertical="center" wrapText="1"/>
    </xf>
    <xf numFmtId="0" fontId="59" fillId="0" borderId="4" xfId="0" applyFont="1" applyBorder="1" applyAlignment="1">
      <alignment vertical="center" wrapText="1"/>
    </xf>
    <xf numFmtId="0" fontId="34" fillId="10" borderId="4" xfId="0" applyFont="1" applyFill="1" applyBorder="1" applyAlignment="1">
      <alignment horizontal="left" vertical="center" wrapText="1"/>
    </xf>
    <xf numFmtId="168" fontId="56" fillId="0" borderId="4" xfId="0" applyNumberFormat="1" applyFont="1" applyBorder="1" applyAlignment="1">
      <alignment vertical="center" wrapText="1"/>
    </xf>
    <xf numFmtId="3" fontId="56" fillId="0" borderId="4" xfId="0" applyNumberFormat="1" applyFont="1" applyBorder="1" applyAlignment="1">
      <alignment vertical="center" wrapText="1"/>
    </xf>
    <xf numFmtId="0" fontId="56" fillId="0" borderId="4" xfId="0" applyFont="1" applyBorder="1" applyAlignment="1">
      <alignment horizontal="center" vertical="center" wrapText="1"/>
    </xf>
    <xf numFmtId="3" fontId="56" fillId="0" borderId="4" xfId="0" applyNumberFormat="1" applyFont="1" applyBorder="1" applyAlignment="1">
      <alignment horizontal="right" vertical="center" wrapText="1"/>
    </xf>
    <xf numFmtId="3" fontId="56" fillId="10" borderId="4" xfId="0" applyNumberFormat="1" applyFont="1" applyFill="1" applyBorder="1" applyAlignment="1">
      <alignment horizontal="right" vertical="center" wrapText="1"/>
    </xf>
    <xf numFmtId="0" fontId="34" fillId="10" borderId="14" xfId="0" applyFont="1" applyFill="1" applyBorder="1" applyAlignment="1">
      <alignment horizontal="left" vertical="center" wrapText="1"/>
    </xf>
    <xf numFmtId="0" fontId="56" fillId="0" borderId="5" xfId="0" applyFont="1" applyBorder="1" applyAlignment="1">
      <alignment vertical="center" wrapText="1"/>
    </xf>
    <xf numFmtId="168" fontId="56" fillId="0" borderId="5" xfId="0" applyNumberFormat="1" applyFont="1" applyBorder="1" applyAlignment="1">
      <alignment vertical="center" wrapText="1"/>
    </xf>
    <xf numFmtId="3" fontId="56" fillId="0" borderId="5" xfId="0" applyNumberFormat="1" applyFont="1" applyBorder="1" applyAlignment="1">
      <alignment vertical="center" wrapText="1"/>
    </xf>
    <xf numFmtId="0" fontId="56" fillId="0" borderId="5" xfId="0" applyFont="1" applyBorder="1" applyAlignment="1">
      <alignment horizontal="center" vertical="center" wrapText="1"/>
    </xf>
    <xf numFmtId="0" fontId="59" fillId="0" borderId="1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34" fillId="10" borderId="18" xfId="0" applyFont="1" applyFill="1" applyBorder="1" applyAlignment="1">
      <alignment horizontal="left" vertical="center" wrapText="1"/>
    </xf>
    <xf numFmtId="0" fontId="61" fillId="0" borderId="12" xfId="0" applyFont="1" applyBorder="1" applyAlignment="1">
      <alignment vertical="center" wrapText="1"/>
    </xf>
    <xf numFmtId="168" fontId="61" fillId="0" borderId="12" xfId="0" applyNumberFormat="1" applyFont="1" applyBorder="1" applyAlignment="1">
      <alignment vertical="center" wrapText="1"/>
    </xf>
    <xf numFmtId="3" fontId="34" fillId="0" borderId="12" xfId="0" applyNumberFormat="1" applyFont="1" applyBorder="1" applyAlignment="1">
      <alignment vertical="center" wrapText="1"/>
    </xf>
    <xf numFmtId="3" fontId="61" fillId="0" borderId="12" xfId="0" applyNumberFormat="1" applyFont="1" applyBorder="1" applyAlignment="1">
      <alignment vertical="center" wrapText="1"/>
    </xf>
    <xf numFmtId="0" fontId="34" fillId="0" borderId="12" xfId="0" applyFont="1" applyBorder="1" applyAlignment="1">
      <alignment horizontal="center" vertical="center" wrapText="1"/>
    </xf>
    <xf numFmtId="0" fontId="61" fillId="0" borderId="0" xfId="0" applyFont="1" applyAlignment="1">
      <alignment wrapText="1"/>
    </xf>
    <xf numFmtId="168" fontId="34" fillId="0" borderId="4" xfId="0" applyNumberFormat="1" applyFont="1" applyBorder="1" applyAlignment="1">
      <alignment vertical="center" wrapText="1"/>
    </xf>
    <xf numFmtId="3" fontId="34" fillId="0" borderId="4" xfId="0" applyNumberFormat="1" applyFont="1" applyBorder="1" applyAlignment="1">
      <alignment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0" xfId="0" applyFont="1" applyAlignment="1">
      <alignment wrapText="1"/>
    </xf>
    <xf numFmtId="0" fontId="33" fillId="10" borderId="4" xfId="0" applyFont="1" applyFill="1" applyBorder="1" applyAlignment="1">
      <alignment vertical="center" wrapText="1"/>
    </xf>
    <xf numFmtId="0" fontId="56" fillId="10" borderId="23" xfId="0" applyFont="1" applyFill="1" applyBorder="1" applyAlignment="1">
      <alignment wrapText="1"/>
    </xf>
    <xf numFmtId="0" fontId="42" fillId="10" borderId="4" xfId="0" applyFont="1" applyFill="1" applyBorder="1" applyAlignment="1">
      <alignment vertical="center" wrapText="1"/>
    </xf>
    <xf numFmtId="0" fontId="42" fillId="10" borderId="23" xfId="0" applyFont="1" applyFill="1" applyBorder="1" applyAlignment="1">
      <alignment wrapText="1"/>
    </xf>
    <xf numFmtId="0" fontId="59" fillId="0" borderId="4" xfId="0" applyFont="1" applyBorder="1" applyAlignment="1">
      <alignment vertical="center"/>
    </xf>
    <xf numFmtId="0" fontId="56" fillId="0" borderId="4" xfId="0" applyFont="1" applyBorder="1" applyAlignment="1">
      <alignment vertical="center"/>
    </xf>
    <xf numFmtId="0" fontId="56" fillId="0" borderId="4" xfId="0" applyFont="1" applyBorder="1" applyAlignment="1">
      <alignment horizontal="center" vertical="center"/>
    </xf>
    <xf numFmtId="0" fontId="34" fillId="0" borderId="0" xfId="0" applyFont="1"/>
    <xf numFmtId="0" fontId="59" fillId="0" borderId="4" xfId="0" applyFont="1" applyBorder="1" applyAlignment="1">
      <alignment wrapText="1"/>
    </xf>
    <xf numFmtId="0" fontId="56" fillId="0" borderId="4" xfId="0" applyFont="1" applyBorder="1" applyAlignment="1">
      <alignment wrapText="1"/>
    </xf>
    <xf numFmtId="168" fontId="56" fillId="0" borderId="4" xfId="0" applyNumberFormat="1" applyFont="1" applyBorder="1" applyAlignment="1">
      <alignment wrapText="1"/>
    </xf>
    <xf numFmtId="3" fontId="56" fillId="0" borderId="4" xfId="0" applyNumberFormat="1" applyFont="1" applyBorder="1" applyAlignment="1">
      <alignment wrapText="1"/>
    </xf>
    <xf numFmtId="0" fontId="56" fillId="0" borderId="4" xfId="0" applyFont="1" applyBorder="1" applyAlignment="1">
      <alignment horizontal="center" wrapText="1"/>
    </xf>
    <xf numFmtId="3" fontId="55" fillId="0" borderId="4" xfId="0" applyNumberFormat="1" applyFont="1" applyBorder="1" applyAlignment="1">
      <alignment horizontal="right" wrapText="1"/>
    </xf>
    <xf numFmtId="0" fontId="56" fillId="0" borderId="4" xfId="0" applyFont="1" applyBorder="1" applyAlignment="1">
      <alignment horizontal="right" wrapText="1"/>
    </xf>
    <xf numFmtId="0" fontId="62" fillId="0" borderId="0" xfId="0" applyFont="1" applyAlignment="1">
      <alignment wrapText="1"/>
    </xf>
    <xf numFmtId="168" fontId="56" fillId="0" borderId="0" xfId="0" applyNumberFormat="1" applyFont="1" applyAlignment="1">
      <alignment wrapText="1"/>
    </xf>
    <xf numFmtId="3" fontId="56" fillId="0" borderId="0" xfId="0" applyNumberFormat="1" applyFont="1" applyAlignment="1">
      <alignment wrapText="1"/>
    </xf>
    <xf numFmtId="0" fontId="56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4" borderId="5" xfId="0" applyFont="1" applyFill="1" applyBorder="1" applyAlignment="1">
      <alignment horizontal="center" vertical="center" wrapText="1"/>
    </xf>
    <xf numFmtId="0" fontId="3" fillId="0" borderId="12" xfId="0" applyFont="1" applyBorder="1"/>
    <xf numFmtId="3" fontId="5" fillId="4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3" fontId="5" fillId="4" borderId="9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3" fillId="0" borderId="16" xfId="0" applyFont="1" applyBorder="1"/>
    <xf numFmtId="0" fontId="14" fillId="6" borderId="1" xfId="0" applyFont="1" applyFill="1" applyBorder="1" applyAlignment="1">
      <alignment horizontal="left" vertical="center" wrapText="1"/>
    </xf>
    <xf numFmtId="3" fontId="23" fillId="0" borderId="0" xfId="0" applyNumberFormat="1" applyFont="1" applyAlignment="1">
      <alignment horizontal="left" vertical="center" wrapText="1"/>
    </xf>
    <xf numFmtId="0" fontId="0" fillId="0" borderId="0" xfId="0"/>
    <xf numFmtId="3" fontId="23" fillId="6" borderId="1" xfId="0" applyNumberFormat="1" applyFont="1" applyFill="1" applyBorder="1" applyAlignment="1">
      <alignment horizontal="center" vertical="center" wrapText="1"/>
    </xf>
    <xf numFmtId="0" fontId="26" fillId="8" borderId="24" xfId="0" applyFont="1" applyFill="1" applyBorder="1" applyAlignment="1">
      <alignment horizontal="right" vertical="center" wrapText="1"/>
    </xf>
    <xf numFmtId="0" fontId="3" fillId="0" borderId="25" xfId="0" applyFont="1" applyBorder="1"/>
    <xf numFmtId="0" fontId="30" fillId="6" borderId="1" xfId="0" applyFont="1" applyFill="1" applyBorder="1" applyAlignment="1">
      <alignment horizontal="left" vertical="center" wrapText="1"/>
    </xf>
    <xf numFmtId="3" fontId="36" fillId="0" borderId="1" xfId="0" applyNumberFormat="1" applyFont="1" applyBorder="1" applyAlignment="1">
      <alignment vertical="center" wrapText="1"/>
    </xf>
    <xf numFmtId="3" fontId="45" fillId="6" borderId="1" xfId="0" applyNumberFormat="1" applyFont="1" applyFill="1" applyBorder="1" applyAlignment="1">
      <alignment horizontal="center" vertical="center" wrapText="1"/>
    </xf>
    <xf numFmtId="0" fontId="47" fillId="8" borderId="24" xfId="0" applyFont="1" applyFill="1" applyBorder="1" applyAlignment="1">
      <alignment horizontal="right" vertical="center" wrapText="1"/>
    </xf>
    <xf numFmtId="0" fontId="37" fillId="8" borderId="1" xfId="0" applyFont="1" applyFill="1" applyBorder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4" fillId="6" borderId="5" xfId="0" applyFont="1" applyFill="1" applyBorder="1" applyAlignment="1">
      <alignment horizontal="center" vertical="center" wrapText="1"/>
    </xf>
    <xf numFmtId="0" fontId="54" fillId="6" borderId="1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 wrapText="1"/>
    </xf>
    <xf numFmtId="0" fontId="57" fillId="6" borderId="1" xfId="0" applyFont="1" applyFill="1" applyBorder="1" applyAlignment="1">
      <alignment horizontal="center" vertical="center" wrapText="1"/>
    </xf>
    <xf numFmtId="168" fontId="57" fillId="6" borderId="5" xfId="0" applyNumberFormat="1" applyFont="1" applyFill="1" applyBorder="1" applyAlignment="1">
      <alignment horizontal="center" vertical="center" wrapText="1"/>
    </xf>
    <xf numFmtId="0" fontId="57" fillId="6" borderId="5" xfId="0" applyFont="1" applyFill="1" applyBorder="1" applyAlignment="1">
      <alignment horizontal="center" vertical="center" wrapText="1"/>
    </xf>
    <xf numFmtId="0" fontId="56" fillId="10" borderId="1" xfId="0" applyFont="1" applyFill="1" applyBorder="1" applyAlignment="1">
      <alignment vertical="center" wrapText="1"/>
    </xf>
    <xf numFmtId="3" fontId="56" fillId="0" borderId="1" xfId="0" applyNumberFormat="1" applyFont="1" applyBorder="1" applyAlignment="1">
      <alignment vertical="center" wrapText="1"/>
    </xf>
    <xf numFmtId="0" fontId="56" fillId="0" borderId="1" xfId="0" applyFont="1" applyBorder="1" applyAlignment="1">
      <alignment horizontal="right" vertical="center" wrapText="1"/>
    </xf>
    <xf numFmtId="0" fontId="56" fillId="0" borderId="22" xfId="0" applyFont="1" applyBorder="1" applyAlignment="1">
      <alignment horizontal="right" vertical="center" wrapText="1"/>
    </xf>
    <xf numFmtId="0" fontId="3" fillId="0" borderId="27" xfId="0" applyFont="1" applyBorder="1"/>
    <xf numFmtId="0" fontId="3" fillId="0" borderId="21" xfId="0" applyFont="1" applyBorder="1"/>
    <xf numFmtId="0" fontId="56" fillId="0" borderId="1" xfId="0" applyFont="1" applyBorder="1" applyAlignment="1">
      <alignment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69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8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U1B8ijhargwdWvuoWue-rp3hyOEMH_LV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B1001"/>
  <sheetViews>
    <sheetView tabSelected="1" topLeftCell="B1" workbookViewId="0">
      <pane ySplit="3" topLeftCell="A61" activePane="bottomLeft" state="frozen"/>
      <selection pane="bottomLeft" activeCell="F70" sqref="F70"/>
    </sheetView>
  </sheetViews>
  <sheetFormatPr defaultColWidth="14.44140625" defaultRowHeight="15" customHeight="1" x14ac:dyDescent="0.3"/>
  <cols>
    <col min="1" max="1" width="2.44140625" hidden="1" customWidth="1"/>
    <col min="2" max="2" width="35.5546875" customWidth="1"/>
    <col min="3" max="3" width="11.5546875" customWidth="1"/>
    <col min="4" max="4" width="54.5546875" customWidth="1"/>
    <col min="5" max="6" width="11.5546875" customWidth="1"/>
    <col min="7" max="7" width="12.6640625" customWidth="1"/>
    <col min="8" max="9" width="15.88671875" customWidth="1"/>
    <col min="10" max="13" width="11.5546875" customWidth="1"/>
    <col min="14" max="14" width="30.88671875" customWidth="1"/>
    <col min="15" max="28" width="13.109375" customWidth="1"/>
  </cols>
  <sheetData>
    <row r="1" spans="1:28" ht="25.5" customHeight="1" x14ac:dyDescent="0.3">
      <c r="A1" s="1"/>
      <c r="B1" s="306" t="s">
        <v>0</v>
      </c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8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.5" customHeight="1" x14ac:dyDescent="0.3">
      <c r="A2" s="1"/>
      <c r="B2" s="309" t="s">
        <v>1</v>
      </c>
      <c r="C2" s="309" t="s">
        <v>2</v>
      </c>
      <c r="D2" s="309" t="s">
        <v>3</v>
      </c>
      <c r="E2" s="311" t="s">
        <v>4</v>
      </c>
      <c r="F2" s="312"/>
      <c r="G2" s="313"/>
      <c r="H2" s="3"/>
      <c r="I2" s="3"/>
      <c r="J2" s="314" t="s">
        <v>5</v>
      </c>
      <c r="K2" s="312"/>
      <c r="L2" s="314" t="s">
        <v>6</v>
      </c>
      <c r="M2" s="312"/>
      <c r="N2" s="315" t="s">
        <v>7</v>
      </c>
      <c r="O2" s="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5.5" customHeight="1" x14ac:dyDescent="0.3">
      <c r="A3" s="5"/>
      <c r="B3" s="310"/>
      <c r="C3" s="310"/>
      <c r="D3" s="310"/>
      <c r="E3" s="6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8" t="s">
        <v>14</v>
      </c>
      <c r="L3" s="8" t="s">
        <v>15</v>
      </c>
      <c r="M3" s="9" t="s">
        <v>16</v>
      </c>
      <c r="N3" s="316"/>
      <c r="O3" s="10"/>
      <c r="P3" s="11"/>
      <c r="Q3" s="11"/>
      <c r="R3" s="11"/>
      <c r="S3" s="11"/>
      <c r="T3" s="11"/>
      <c r="U3" s="11"/>
      <c r="V3" s="11"/>
      <c r="W3" s="11"/>
      <c r="X3" s="11"/>
      <c r="Y3" s="11"/>
      <c r="Z3" s="12"/>
      <c r="AA3" s="12"/>
      <c r="AB3" s="1"/>
    </row>
    <row r="4" spans="1:28" ht="12.75" customHeight="1" x14ac:dyDescent="0.3">
      <c r="A4" s="13"/>
      <c r="B4" s="14" t="s">
        <v>17</v>
      </c>
      <c r="C4" s="15"/>
      <c r="D4" s="16"/>
      <c r="E4" s="17"/>
      <c r="F4" s="13"/>
      <c r="G4" s="13"/>
      <c r="H4" s="18"/>
      <c r="I4" s="18"/>
      <c r="J4" s="19"/>
      <c r="K4" s="20"/>
      <c r="L4" s="20"/>
      <c r="M4" s="20"/>
      <c r="N4" s="20"/>
      <c r="O4" s="21"/>
      <c r="P4" s="11"/>
      <c r="Q4" s="11"/>
      <c r="R4" s="11"/>
      <c r="S4" s="11"/>
      <c r="T4" s="11"/>
      <c r="U4" s="11"/>
      <c r="V4" s="11"/>
      <c r="W4" s="11"/>
      <c r="X4" s="11"/>
      <c r="Y4" s="11"/>
      <c r="Z4" s="12"/>
      <c r="AA4" s="12"/>
      <c r="AB4" s="1"/>
    </row>
    <row r="5" spans="1:28" ht="12.75" customHeight="1" x14ac:dyDescent="0.3">
      <c r="A5" s="22"/>
      <c r="B5" s="23" t="s">
        <v>18</v>
      </c>
      <c r="C5" s="24"/>
      <c r="D5" s="22" t="s">
        <v>19</v>
      </c>
      <c r="E5" s="25"/>
      <c r="F5" s="26"/>
      <c r="G5" s="26"/>
      <c r="H5" s="27"/>
      <c r="I5" s="27"/>
      <c r="J5" s="28" t="s">
        <v>20</v>
      </c>
      <c r="K5" s="29" t="s">
        <v>20</v>
      </c>
      <c r="L5" s="30"/>
      <c r="M5" s="30"/>
      <c r="N5" s="30"/>
      <c r="O5" s="30"/>
      <c r="P5" s="11"/>
      <c r="Q5" s="11"/>
      <c r="R5" s="11"/>
      <c r="S5" s="11"/>
      <c r="T5" s="11"/>
      <c r="U5" s="11"/>
      <c r="V5" s="11"/>
      <c r="W5" s="11"/>
      <c r="X5" s="11"/>
      <c r="Y5" s="11"/>
      <c r="Z5" s="12"/>
      <c r="AA5" s="12"/>
      <c r="AB5" s="1"/>
    </row>
    <row r="6" spans="1:28" ht="12.75" customHeight="1" x14ac:dyDescent="0.3">
      <c r="A6" s="22"/>
      <c r="B6" s="23" t="s">
        <v>21</v>
      </c>
      <c r="C6" s="24"/>
      <c r="D6" s="22" t="s">
        <v>22</v>
      </c>
      <c r="E6" s="25"/>
      <c r="F6" s="26"/>
      <c r="G6" s="26"/>
      <c r="H6" s="27"/>
      <c r="I6" s="27"/>
      <c r="J6" s="28" t="s">
        <v>23</v>
      </c>
      <c r="K6" s="29" t="s">
        <v>20</v>
      </c>
      <c r="L6" s="30"/>
      <c r="M6" s="30"/>
      <c r="N6" s="30"/>
      <c r="O6" s="30"/>
      <c r="P6" s="11"/>
      <c r="Q6" s="11"/>
      <c r="R6" s="11"/>
      <c r="S6" s="11"/>
      <c r="T6" s="11"/>
      <c r="U6" s="11"/>
      <c r="V6" s="11"/>
      <c r="W6" s="11"/>
      <c r="X6" s="11"/>
      <c r="Y6" s="11"/>
      <c r="Z6" s="12"/>
      <c r="AA6" s="12"/>
      <c r="AB6" s="1"/>
    </row>
    <row r="7" spans="1:28" ht="12.75" customHeight="1" x14ac:dyDescent="0.3">
      <c r="A7" s="22"/>
      <c r="B7" s="23" t="s">
        <v>24</v>
      </c>
      <c r="C7" s="24"/>
      <c r="D7" s="22" t="s">
        <v>25</v>
      </c>
      <c r="E7" s="31" t="s">
        <v>26</v>
      </c>
      <c r="F7" s="32"/>
      <c r="G7" s="33">
        <v>0.7</v>
      </c>
      <c r="H7" s="34"/>
      <c r="I7" s="34"/>
      <c r="J7" s="28" t="s">
        <v>23</v>
      </c>
      <c r="K7" s="29" t="s">
        <v>23</v>
      </c>
      <c r="L7" s="30"/>
      <c r="M7" s="30"/>
      <c r="N7" s="30"/>
      <c r="O7" s="30"/>
      <c r="P7" s="11"/>
      <c r="Q7" s="11"/>
      <c r="R7" s="11"/>
      <c r="S7" s="11"/>
      <c r="T7" s="11"/>
      <c r="U7" s="11"/>
      <c r="V7" s="11"/>
      <c r="W7" s="11"/>
      <c r="X7" s="11"/>
      <c r="Y7" s="11"/>
      <c r="Z7" s="12"/>
      <c r="AA7" s="12"/>
      <c r="AB7" s="1"/>
    </row>
    <row r="8" spans="1:28" ht="12.75" customHeight="1" x14ac:dyDescent="0.3">
      <c r="A8" s="22"/>
      <c r="B8" s="23" t="s">
        <v>27</v>
      </c>
      <c r="C8" s="24"/>
      <c r="D8" s="35" t="s">
        <v>28</v>
      </c>
      <c r="E8" s="31"/>
      <c r="F8" s="32"/>
      <c r="G8" s="33"/>
      <c r="H8" s="34"/>
      <c r="I8" s="34"/>
      <c r="J8" s="28"/>
      <c r="K8" s="29"/>
      <c r="L8" s="30"/>
      <c r="M8" s="30"/>
      <c r="N8" s="30"/>
      <c r="O8" s="30"/>
      <c r="P8" s="11"/>
      <c r="Q8" s="11"/>
      <c r="R8" s="11"/>
      <c r="S8" s="11"/>
      <c r="T8" s="11"/>
      <c r="U8" s="11"/>
      <c r="V8" s="11"/>
      <c r="W8" s="11"/>
      <c r="X8" s="11"/>
      <c r="Y8" s="11"/>
      <c r="Z8" s="12"/>
      <c r="AA8" s="12"/>
      <c r="AB8" s="1"/>
    </row>
    <row r="9" spans="1:28" ht="12.75" customHeight="1" x14ac:dyDescent="0.3">
      <c r="A9" s="22"/>
      <c r="B9" s="23" t="s">
        <v>29</v>
      </c>
      <c r="C9" s="24"/>
      <c r="D9" s="22" t="s">
        <v>30</v>
      </c>
      <c r="E9" s="31" t="s">
        <v>31</v>
      </c>
      <c r="F9" s="26" t="s">
        <v>32</v>
      </c>
      <c r="G9" s="26" t="s">
        <v>33</v>
      </c>
      <c r="H9" s="27"/>
      <c r="I9" s="27"/>
      <c r="J9" s="28" t="s">
        <v>23</v>
      </c>
      <c r="K9" s="29" t="s">
        <v>23</v>
      </c>
      <c r="L9" s="36">
        <v>44774</v>
      </c>
      <c r="M9" s="36">
        <v>44958</v>
      </c>
      <c r="N9" s="30" t="s">
        <v>34</v>
      </c>
      <c r="O9" s="30"/>
      <c r="P9" s="11"/>
      <c r="Q9" s="11"/>
      <c r="R9" s="11"/>
      <c r="S9" s="11"/>
      <c r="T9" s="11"/>
      <c r="U9" s="11"/>
      <c r="V9" s="11"/>
      <c r="W9" s="11"/>
      <c r="X9" s="11"/>
      <c r="Y9" s="11"/>
      <c r="Z9" s="12"/>
      <c r="AA9" s="12"/>
      <c r="AB9" s="1"/>
    </row>
    <row r="10" spans="1:28" ht="12.75" customHeight="1" x14ac:dyDescent="0.3">
      <c r="A10" s="22"/>
      <c r="B10" s="23" t="s">
        <v>35</v>
      </c>
      <c r="C10" s="24"/>
      <c r="D10" s="22" t="s">
        <v>36</v>
      </c>
      <c r="E10" s="25"/>
      <c r="F10" s="26"/>
      <c r="G10" s="26"/>
      <c r="H10" s="27"/>
      <c r="I10" s="27"/>
      <c r="J10" s="37"/>
      <c r="K10" s="30"/>
      <c r="L10" s="30"/>
      <c r="M10" s="30"/>
      <c r="N10" s="30"/>
      <c r="O10" s="30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2"/>
      <c r="AB10" s="1"/>
    </row>
    <row r="11" spans="1:28" ht="12.75" customHeight="1" x14ac:dyDescent="0.3">
      <c r="A11" s="22"/>
      <c r="B11" s="23" t="s">
        <v>37</v>
      </c>
      <c r="C11" s="24"/>
      <c r="D11" s="22" t="s">
        <v>38</v>
      </c>
      <c r="E11" s="25"/>
      <c r="F11" s="26"/>
      <c r="G11" s="26"/>
      <c r="H11" s="27"/>
      <c r="I11" s="27"/>
      <c r="J11" s="37"/>
      <c r="K11" s="30"/>
      <c r="L11" s="30"/>
      <c r="M11" s="30"/>
      <c r="N11" s="30"/>
      <c r="O11" s="30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2"/>
      <c r="AA11" s="12"/>
      <c r="AB11" s="1"/>
    </row>
    <row r="12" spans="1:28" ht="12.75" customHeight="1" x14ac:dyDescent="0.3">
      <c r="A12" s="22"/>
      <c r="B12" s="23" t="s">
        <v>39</v>
      </c>
      <c r="C12" s="24"/>
      <c r="D12" s="22" t="s">
        <v>40</v>
      </c>
      <c r="E12" s="25"/>
      <c r="F12" s="26"/>
      <c r="G12" s="26"/>
      <c r="H12" s="27"/>
      <c r="I12" s="27"/>
      <c r="J12" s="37"/>
      <c r="K12" s="30"/>
      <c r="L12" s="30"/>
      <c r="M12" s="30"/>
      <c r="N12" s="30"/>
      <c r="O12" s="30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2"/>
      <c r="AA12" s="12"/>
      <c r="AB12" s="1"/>
    </row>
    <row r="13" spans="1:28" ht="12.75" customHeight="1" x14ac:dyDescent="0.3">
      <c r="A13" s="22"/>
      <c r="B13" s="23" t="s">
        <v>41</v>
      </c>
      <c r="C13" s="24"/>
      <c r="D13" s="22" t="s">
        <v>42</v>
      </c>
      <c r="E13" s="25"/>
      <c r="F13" s="26"/>
      <c r="G13" s="26"/>
      <c r="H13" s="27"/>
      <c r="I13" s="27"/>
      <c r="J13" s="37"/>
      <c r="K13" s="30"/>
      <c r="L13" s="30"/>
      <c r="M13" s="30"/>
      <c r="N13" s="30"/>
      <c r="O13" s="30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2"/>
      <c r="AA13" s="12"/>
      <c r="AB13" s="1"/>
    </row>
    <row r="14" spans="1:28" ht="12.75" customHeight="1" x14ac:dyDescent="0.3">
      <c r="A14" s="22"/>
      <c r="B14" s="23" t="s">
        <v>43</v>
      </c>
      <c r="C14" s="24"/>
      <c r="D14" s="22" t="s">
        <v>44</v>
      </c>
      <c r="E14" s="31" t="s">
        <v>45</v>
      </c>
      <c r="F14" s="32"/>
      <c r="G14" s="32"/>
      <c r="H14" s="38"/>
      <c r="I14" s="38"/>
      <c r="J14" s="28" t="s">
        <v>23</v>
      </c>
      <c r="K14" s="29" t="s">
        <v>23</v>
      </c>
      <c r="L14" s="29"/>
      <c r="M14" s="29"/>
      <c r="N14" s="29"/>
      <c r="O14" s="3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2"/>
      <c r="AA14" s="12"/>
      <c r="AB14" s="1"/>
    </row>
    <row r="15" spans="1:28" ht="12.75" customHeight="1" x14ac:dyDescent="0.3">
      <c r="A15" s="22"/>
      <c r="B15" s="23" t="s">
        <v>46</v>
      </c>
      <c r="C15" s="24"/>
      <c r="D15" s="22" t="s">
        <v>47</v>
      </c>
      <c r="E15" s="31" t="s">
        <v>48</v>
      </c>
      <c r="F15" s="32"/>
      <c r="G15" s="32"/>
      <c r="H15" s="38"/>
      <c r="I15" s="38"/>
      <c r="J15" s="28" t="s">
        <v>23</v>
      </c>
      <c r="K15" s="29" t="s">
        <v>23</v>
      </c>
      <c r="L15" s="30"/>
      <c r="M15" s="30"/>
      <c r="N15" s="30"/>
      <c r="O15" s="3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/>
      <c r="AA15" s="12"/>
      <c r="AB15" s="1"/>
    </row>
    <row r="16" spans="1:28" ht="12.75" customHeight="1" x14ac:dyDescent="0.3">
      <c r="A16" s="22"/>
      <c r="B16" s="23" t="s">
        <v>49</v>
      </c>
      <c r="C16" s="24"/>
      <c r="D16" s="22"/>
      <c r="E16" s="31" t="s">
        <v>50</v>
      </c>
      <c r="F16" s="32"/>
      <c r="G16" s="32"/>
      <c r="H16" s="38"/>
      <c r="I16" s="38"/>
      <c r="J16" s="28" t="s">
        <v>23</v>
      </c>
      <c r="K16" s="29" t="s">
        <v>20</v>
      </c>
      <c r="L16" s="30"/>
      <c r="M16" s="30"/>
      <c r="N16" s="30"/>
      <c r="O16" s="3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2"/>
      <c r="AA16" s="12"/>
      <c r="AB16" s="1"/>
    </row>
    <row r="17" spans="1:28" ht="12.75" customHeight="1" x14ac:dyDescent="0.3">
      <c r="A17" s="22"/>
      <c r="B17" s="23" t="s">
        <v>51</v>
      </c>
      <c r="C17" s="24"/>
      <c r="D17" s="22" t="s">
        <v>52</v>
      </c>
      <c r="E17" s="31" t="s">
        <v>53</v>
      </c>
      <c r="F17" s="26"/>
      <c r="G17" s="26"/>
      <c r="H17" s="27"/>
      <c r="I17" s="27"/>
      <c r="J17" s="37"/>
      <c r="K17" s="30"/>
      <c r="L17" s="30"/>
      <c r="M17" s="30"/>
      <c r="N17" s="30"/>
      <c r="O17" s="3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  <c r="AA17" s="12"/>
      <c r="AB17" s="1"/>
    </row>
    <row r="18" spans="1:28" ht="12.75" customHeight="1" x14ac:dyDescent="0.3">
      <c r="A18" s="22"/>
      <c r="B18" s="23" t="s">
        <v>54</v>
      </c>
      <c r="C18" s="24"/>
      <c r="D18" s="22" t="s">
        <v>55</v>
      </c>
      <c r="E18" s="31" t="s">
        <v>56</v>
      </c>
      <c r="F18" s="26"/>
      <c r="G18" s="26"/>
      <c r="H18" s="27"/>
      <c r="I18" s="27"/>
      <c r="J18" s="28" t="s">
        <v>20</v>
      </c>
      <c r="K18" s="29" t="s">
        <v>20</v>
      </c>
      <c r="L18" s="30"/>
      <c r="M18" s="30"/>
      <c r="N18" s="30"/>
      <c r="O18" s="3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2"/>
      <c r="AA18" s="12"/>
      <c r="AB18" s="1"/>
    </row>
    <row r="19" spans="1:28" ht="12.75" customHeight="1" x14ac:dyDescent="0.3">
      <c r="A19" s="22"/>
      <c r="B19" s="23" t="s">
        <v>57</v>
      </c>
      <c r="C19" s="24"/>
      <c r="D19" s="22" t="s">
        <v>58</v>
      </c>
      <c r="E19" s="31" t="s">
        <v>59</v>
      </c>
      <c r="F19" s="26"/>
      <c r="G19" s="26"/>
      <c r="H19" s="27"/>
      <c r="I19" s="27"/>
      <c r="J19" s="28" t="s">
        <v>60</v>
      </c>
      <c r="K19" s="29" t="s">
        <v>20</v>
      </c>
      <c r="L19" s="30" t="s">
        <v>61</v>
      </c>
      <c r="M19" s="30"/>
      <c r="N19" s="30" t="s">
        <v>62</v>
      </c>
      <c r="O19" s="3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2"/>
      <c r="AA19" s="12"/>
      <c r="AB19" s="1"/>
    </row>
    <row r="20" spans="1:28" ht="12.75" customHeight="1" x14ac:dyDescent="0.3">
      <c r="A20" s="22"/>
      <c r="B20" s="39" t="s">
        <v>63</v>
      </c>
      <c r="C20" s="40"/>
      <c r="D20" s="13"/>
      <c r="E20" s="41"/>
      <c r="F20" s="42"/>
      <c r="G20" s="42"/>
      <c r="H20" s="43"/>
      <c r="I20" s="43"/>
      <c r="J20" s="19"/>
      <c r="K20" s="20"/>
      <c r="L20" s="20"/>
      <c r="M20" s="20"/>
      <c r="N20" s="20"/>
      <c r="O20" s="3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2"/>
      <c r="AA20" s="12"/>
      <c r="AB20" s="1"/>
    </row>
    <row r="21" spans="1:28" ht="12.75" customHeight="1" x14ac:dyDescent="0.3">
      <c r="A21" s="22"/>
      <c r="B21" s="23" t="s">
        <v>64</v>
      </c>
      <c r="C21" s="24"/>
      <c r="D21" s="22" t="s">
        <v>65</v>
      </c>
      <c r="E21" s="25"/>
      <c r="F21" s="26"/>
      <c r="G21" s="26"/>
      <c r="H21" s="27"/>
      <c r="I21" s="27"/>
      <c r="J21" s="37"/>
      <c r="K21" s="30"/>
      <c r="L21" s="30"/>
      <c r="M21" s="30"/>
      <c r="N21" s="30"/>
      <c r="O21" s="30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2"/>
      <c r="AA21" s="12"/>
      <c r="AB21" s="1"/>
    </row>
    <row r="22" spans="1:28" ht="12.75" customHeight="1" x14ac:dyDescent="0.3">
      <c r="A22" s="13"/>
      <c r="B22" s="23" t="s">
        <v>66</v>
      </c>
      <c r="C22" s="24"/>
      <c r="D22" s="22" t="s">
        <v>67</v>
      </c>
      <c r="E22" s="31" t="s">
        <v>68</v>
      </c>
      <c r="F22" s="32" t="s">
        <v>68</v>
      </c>
      <c r="G22" s="32"/>
      <c r="H22" s="38"/>
      <c r="I22" s="38"/>
      <c r="J22" s="28" t="s">
        <v>23</v>
      </c>
      <c r="K22" s="29" t="s">
        <v>20</v>
      </c>
      <c r="L22" s="30"/>
      <c r="M22" s="30"/>
      <c r="N22" s="30"/>
      <c r="O22" s="30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2"/>
      <c r="AA22" s="12"/>
      <c r="AB22" s="1"/>
    </row>
    <row r="23" spans="1:28" ht="12.75" customHeight="1" x14ac:dyDescent="0.3">
      <c r="A23" s="22"/>
      <c r="B23" s="23" t="s">
        <v>69</v>
      </c>
      <c r="C23" s="24"/>
      <c r="D23" s="22" t="s">
        <v>70</v>
      </c>
      <c r="E23" s="25"/>
      <c r="F23" s="26"/>
      <c r="G23" s="26"/>
      <c r="H23" s="27"/>
      <c r="I23" s="27"/>
      <c r="J23" s="37"/>
      <c r="K23" s="30"/>
      <c r="L23" s="30"/>
      <c r="M23" s="30"/>
      <c r="N23" s="30"/>
      <c r="O23" s="30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2"/>
      <c r="AA23" s="12"/>
      <c r="AB23" s="1"/>
    </row>
    <row r="24" spans="1:28" ht="12.75" customHeight="1" x14ac:dyDescent="0.3">
      <c r="A24" s="22"/>
      <c r="B24" s="23" t="s">
        <v>71</v>
      </c>
      <c r="C24" s="24"/>
      <c r="D24" s="22" t="s">
        <v>72</v>
      </c>
      <c r="E24" s="31" t="s">
        <v>73</v>
      </c>
      <c r="F24" s="32"/>
      <c r="G24" s="32"/>
      <c r="H24" s="38"/>
      <c r="I24" s="38"/>
      <c r="J24" s="28" t="s">
        <v>23</v>
      </c>
      <c r="K24" s="29" t="s">
        <v>20</v>
      </c>
      <c r="L24" s="30"/>
      <c r="M24" s="30"/>
      <c r="N24" s="30"/>
      <c r="O24" s="30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2"/>
      <c r="AA24" s="12"/>
      <c r="AB24" s="1"/>
    </row>
    <row r="25" spans="1:28" ht="12.75" customHeight="1" x14ac:dyDescent="0.3">
      <c r="A25" s="22"/>
      <c r="B25" s="23" t="s">
        <v>74</v>
      </c>
      <c r="C25" s="24"/>
      <c r="D25" s="22" t="s">
        <v>75</v>
      </c>
      <c r="E25" s="25"/>
      <c r="F25" s="26"/>
      <c r="G25" s="26"/>
      <c r="H25" s="27"/>
      <c r="I25" s="27"/>
      <c r="J25" s="37"/>
      <c r="K25" s="30"/>
      <c r="L25" s="30"/>
      <c r="M25" s="30"/>
      <c r="N25" s="30"/>
      <c r="O25" s="30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/>
      <c r="AA25" s="12"/>
      <c r="AB25" s="1"/>
    </row>
    <row r="26" spans="1:28" ht="12.75" customHeight="1" x14ac:dyDescent="0.3">
      <c r="A26" s="22"/>
      <c r="B26" s="23" t="s">
        <v>76</v>
      </c>
      <c r="C26" s="24"/>
      <c r="D26" s="22" t="s">
        <v>77</v>
      </c>
      <c r="E26" s="25"/>
      <c r="F26" s="26"/>
      <c r="G26" s="26"/>
      <c r="H26" s="27"/>
      <c r="I26" s="27"/>
      <c r="J26" s="37"/>
      <c r="K26" s="30"/>
      <c r="L26" s="30"/>
      <c r="M26" s="30"/>
      <c r="N26" s="30"/>
      <c r="O26" s="30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2"/>
      <c r="AA26" s="12"/>
      <c r="AB26" s="1"/>
    </row>
    <row r="27" spans="1:28" ht="12.75" customHeight="1" x14ac:dyDescent="0.3">
      <c r="A27" s="22"/>
      <c r="B27" s="23" t="s">
        <v>78</v>
      </c>
      <c r="C27" s="24"/>
      <c r="D27" s="22" t="s">
        <v>79</v>
      </c>
      <c r="E27" s="31" t="s">
        <v>80</v>
      </c>
      <c r="F27" s="32" t="s">
        <v>80</v>
      </c>
      <c r="G27" s="32"/>
      <c r="H27" s="38"/>
      <c r="I27" s="38"/>
      <c r="J27" s="28" t="s">
        <v>23</v>
      </c>
      <c r="K27" s="29" t="s">
        <v>23</v>
      </c>
      <c r="L27" s="44">
        <v>44652</v>
      </c>
      <c r="M27" s="44">
        <v>45017</v>
      </c>
      <c r="N27" s="30"/>
      <c r="O27" s="30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/>
      <c r="AA27" s="12"/>
      <c r="AB27" s="1"/>
    </row>
    <row r="28" spans="1:28" ht="12.75" customHeight="1" x14ac:dyDescent="0.3">
      <c r="A28" s="22"/>
      <c r="B28" s="23" t="s">
        <v>81</v>
      </c>
      <c r="C28" s="24"/>
      <c r="D28" s="22" t="s">
        <v>82</v>
      </c>
      <c r="E28" s="31"/>
      <c r="F28" s="32"/>
      <c r="G28" s="32"/>
      <c r="H28" s="38"/>
      <c r="I28" s="38"/>
      <c r="J28" s="28"/>
      <c r="K28" s="29"/>
      <c r="L28" s="44"/>
      <c r="M28" s="44"/>
      <c r="N28" s="343" t="s">
        <v>624</v>
      </c>
      <c r="O28" s="30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2"/>
      <c r="AA28" s="12"/>
      <c r="AB28" s="1"/>
    </row>
    <row r="29" spans="1:28" ht="12.75" customHeight="1" x14ac:dyDescent="0.3">
      <c r="A29" s="13"/>
      <c r="B29" s="39" t="s">
        <v>83</v>
      </c>
      <c r="C29" s="40"/>
      <c r="D29" s="13"/>
      <c r="E29" s="45"/>
      <c r="F29" s="42"/>
      <c r="G29" s="42"/>
      <c r="H29" s="43"/>
      <c r="I29" s="43"/>
      <c r="J29" s="19"/>
      <c r="K29" s="20"/>
      <c r="L29" s="20"/>
      <c r="M29" s="20"/>
      <c r="N29" s="20"/>
      <c r="O29" s="30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2"/>
      <c r="AA29" s="12"/>
      <c r="AB29" s="1"/>
    </row>
    <row r="30" spans="1:28" ht="12.75" customHeight="1" x14ac:dyDescent="0.3">
      <c r="A30" s="22"/>
      <c r="B30" s="23" t="s">
        <v>84</v>
      </c>
      <c r="C30" s="24"/>
      <c r="D30" s="22" t="s">
        <v>85</v>
      </c>
      <c r="E30" s="31" t="s">
        <v>86</v>
      </c>
      <c r="F30" s="32"/>
      <c r="G30" s="32"/>
      <c r="H30" s="38"/>
      <c r="I30" s="38"/>
      <c r="J30" s="28" t="s">
        <v>23</v>
      </c>
      <c r="K30" s="29" t="s">
        <v>20</v>
      </c>
      <c r="L30" s="30"/>
      <c r="M30" s="30"/>
      <c r="N30" s="30"/>
      <c r="O30" s="30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2"/>
      <c r="AA30" s="12"/>
      <c r="AB30" s="1"/>
    </row>
    <row r="31" spans="1:28" ht="12.75" customHeight="1" x14ac:dyDescent="0.3">
      <c r="A31" s="22"/>
      <c r="B31" s="23" t="s">
        <v>87</v>
      </c>
      <c r="C31" s="24"/>
      <c r="D31" s="22" t="s">
        <v>88</v>
      </c>
      <c r="E31" s="31" t="s">
        <v>89</v>
      </c>
      <c r="F31" s="26"/>
      <c r="G31" s="26"/>
      <c r="H31" s="27"/>
      <c r="I31" s="27"/>
      <c r="J31" s="28" t="s">
        <v>23</v>
      </c>
      <c r="K31" s="29" t="s">
        <v>23</v>
      </c>
      <c r="L31" s="30"/>
      <c r="M31" s="30"/>
      <c r="N31" s="30" t="s">
        <v>90</v>
      </c>
      <c r="O31" s="30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2"/>
      <c r="AA31" s="12"/>
      <c r="AB31" s="1"/>
    </row>
    <row r="32" spans="1:28" ht="12.75" customHeight="1" x14ac:dyDescent="0.3">
      <c r="A32" s="22"/>
      <c r="B32" s="23" t="s">
        <v>91</v>
      </c>
      <c r="C32" s="24"/>
      <c r="D32" s="46" t="s">
        <v>92</v>
      </c>
      <c r="E32" s="31" t="s">
        <v>93</v>
      </c>
      <c r="F32" s="32"/>
      <c r="G32" s="32"/>
      <c r="H32" s="38"/>
      <c r="I32" s="38"/>
      <c r="J32" s="28" t="s">
        <v>23</v>
      </c>
      <c r="K32" s="29" t="s">
        <v>23</v>
      </c>
      <c r="L32" s="30"/>
      <c r="M32" s="30"/>
      <c r="N32" s="30"/>
      <c r="O32" s="30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2"/>
      <c r="AA32" s="12"/>
      <c r="AB32" s="1"/>
    </row>
    <row r="33" spans="1:28" ht="12.75" customHeight="1" x14ac:dyDescent="0.3">
      <c r="A33" s="22"/>
      <c r="B33" s="23" t="s">
        <v>94</v>
      </c>
      <c r="C33" s="24"/>
      <c r="D33" s="22" t="s">
        <v>95</v>
      </c>
      <c r="E33" s="25"/>
      <c r="F33" s="26"/>
      <c r="G33" s="26"/>
      <c r="H33" s="27"/>
      <c r="I33" s="27"/>
      <c r="J33" s="37"/>
      <c r="K33" s="30"/>
      <c r="L33" s="30"/>
      <c r="M33" s="30"/>
      <c r="N33" s="30"/>
      <c r="O33" s="30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2"/>
      <c r="AA33" s="12"/>
      <c r="AB33" s="1"/>
    </row>
    <row r="34" spans="1:28" ht="12.75" customHeight="1" x14ac:dyDescent="0.3">
      <c r="A34" s="22"/>
      <c r="B34" s="23" t="s">
        <v>96</v>
      </c>
      <c r="C34" s="24"/>
      <c r="D34" s="30" t="s">
        <v>97</v>
      </c>
      <c r="E34" s="25"/>
      <c r="F34" s="26"/>
      <c r="G34" s="26"/>
      <c r="H34" s="27"/>
      <c r="I34" s="27"/>
      <c r="J34" s="37"/>
      <c r="K34" s="30"/>
      <c r="L34" s="30"/>
      <c r="M34" s="30"/>
      <c r="N34" s="30"/>
      <c r="O34" s="30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/>
      <c r="AA34" s="12"/>
      <c r="AB34" s="1"/>
    </row>
    <row r="35" spans="1:28" ht="12.75" customHeight="1" x14ac:dyDescent="0.3">
      <c r="A35" s="22"/>
      <c r="B35" s="23" t="s">
        <v>98</v>
      </c>
      <c r="C35" s="24"/>
      <c r="D35" s="30" t="s">
        <v>99</v>
      </c>
      <c r="E35" s="31" t="s">
        <v>100</v>
      </c>
      <c r="F35" s="26"/>
      <c r="G35" s="26"/>
      <c r="H35" s="27"/>
      <c r="I35" s="27"/>
      <c r="J35" s="37"/>
      <c r="K35" s="30"/>
      <c r="L35" s="30"/>
      <c r="M35" s="30"/>
      <c r="N35" s="47" t="s">
        <v>101</v>
      </c>
      <c r="O35" s="30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2"/>
      <c r="AA35" s="12"/>
      <c r="AB35" s="1"/>
    </row>
    <row r="36" spans="1:28" ht="12.75" customHeight="1" x14ac:dyDescent="0.3">
      <c r="A36" s="22"/>
      <c r="B36" s="23" t="s">
        <v>102</v>
      </c>
      <c r="C36" s="24"/>
      <c r="D36" s="22" t="s">
        <v>103</v>
      </c>
      <c r="E36" s="31" t="s">
        <v>104</v>
      </c>
      <c r="F36" s="32"/>
      <c r="G36" s="32" t="s">
        <v>105</v>
      </c>
      <c r="H36" s="38"/>
      <c r="I36" s="38"/>
      <c r="J36" s="28" t="s">
        <v>23</v>
      </c>
      <c r="K36" s="29" t="s">
        <v>23</v>
      </c>
      <c r="L36" s="30"/>
      <c r="M36" s="30"/>
      <c r="N36" s="30"/>
      <c r="O36" s="30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2"/>
      <c r="AA36" s="12"/>
      <c r="AB36" s="1"/>
    </row>
    <row r="37" spans="1:28" ht="12.75" customHeight="1" x14ac:dyDescent="0.3">
      <c r="A37" s="22"/>
      <c r="B37" s="23" t="s">
        <v>106</v>
      </c>
      <c r="C37" s="24"/>
      <c r="D37" s="22" t="s">
        <v>107</v>
      </c>
      <c r="E37" s="25"/>
      <c r="F37" s="26"/>
      <c r="G37" s="26"/>
      <c r="H37" s="27"/>
      <c r="I37" s="27"/>
      <c r="J37" s="37"/>
      <c r="K37" s="30"/>
      <c r="L37" s="30"/>
      <c r="M37" s="30"/>
      <c r="N37" s="30"/>
      <c r="O37" s="30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2"/>
      <c r="AA37" s="12"/>
      <c r="AB37" s="1"/>
    </row>
    <row r="38" spans="1:28" ht="12.75" customHeight="1" x14ac:dyDescent="0.3">
      <c r="A38" s="22"/>
      <c r="B38" s="23" t="s">
        <v>108</v>
      </c>
      <c r="C38" s="24"/>
      <c r="D38" s="22" t="s">
        <v>109</v>
      </c>
      <c r="E38" s="31" t="s">
        <v>110</v>
      </c>
      <c r="F38" s="32"/>
      <c r="G38" s="32"/>
      <c r="H38" s="38"/>
      <c r="I38" s="38"/>
      <c r="J38" s="28" t="s">
        <v>23</v>
      </c>
      <c r="K38" s="29" t="s">
        <v>111</v>
      </c>
      <c r="L38" s="30"/>
      <c r="M38" s="30"/>
      <c r="N38" s="30"/>
      <c r="O38" s="30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2"/>
      <c r="AA38" s="12"/>
      <c r="AB38" s="1"/>
    </row>
    <row r="39" spans="1:28" ht="12.75" customHeight="1" x14ac:dyDescent="0.3">
      <c r="A39" s="22"/>
      <c r="B39" s="23" t="s">
        <v>112</v>
      </c>
      <c r="C39" s="24"/>
      <c r="D39" s="22" t="s">
        <v>113</v>
      </c>
      <c r="E39" s="31" t="s">
        <v>114</v>
      </c>
      <c r="F39" s="32"/>
      <c r="G39" s="32"/>
      <c r="H39" s="38"/>
      <c r="I39" s="38"/>
      <c r="J39" s="28" t="s">
        <v>23</v>
      </c>
      <c r="K39" s="29" t="s">
        <v>111</v>
      </c>
      <c r="L39" s="30"/>
      <c r="M39" s="30"/>
      <c r="N39" s="30"/>
      <c r="O39" s="30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2"/>
      <c r="AA39" s="12"/>
      <c r="AB39" s="1"/>
    </row>
    <row r="40" spans="1:28" ht="12.75" customHeight="1" x14ac:dyDescent="0.3">
      <c r="A40" s="22"/>
      <c r="B40" s="23" t="s">
        <v>115</v>
      </c>
      <c r="C40" s="24"/>
      <c r="D40" s="22" t="s">
        <v>116</v>
      </c>
      <c r="E40" s="31" t="s">
        <v>117</v>
      </c>
      <c r="F40" s="32"/>
      <c r="G40" s="32"/>
      <c r="H40" s="38"/>
      <c r="I40" s="38"/>
      <c r="J40" s="28" t="s">
        <v>23</v>
      </c>
      <c r="K40" s="29" t="s">
        <v>23</v>
      </c>
      <c r="L40" s="30"/>
      <c r="M40" s="30"/>
      <c r="N40" s="30"/>
      <c r="O40" s="30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12"/>
      <c r="AB40" s="1"/>
    </row>
    <row r="41" spans="1:28" ht="12.75" customHeight="1" x14ac:dyDescent="0.3">
      <c r="A41" s="22"/>
      <c r="B41" s="39" t="s">
        <v>118</v>
      </c>
      <c r="C41" s="40"/>
      <c r="D41" s="13"/>
      <c r="E41" s="45"/>
      <c r="F41" s="42"/>
      <c r="G41" s="42"/>
      <c r="H41" s="43"/>
      <c r="I41" s="43"/>
      <c r="J41" s="19"/>
      <c r="K41" s="20"/>
      <c r="L41" s="20"/>
      <c r="M41" s="20"/>
      <c r="N41" s="20"/>
      <c r="O41" s="30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2"/>
      <c r="AA41" s="12"/>
      <c r="AB41" s="1"/>
    </row>
    <row r="42" spans="1:28" ht="12.75" customHeight="1" x14ac:dyDescent="0.3">
      <c r="A42" s="22"/>
      <c r="B42" s="23" t="s">
        <v>119</v>
      </c>
      <c r="C42" s="24"/>
      <c r="D42" s="22" t="s">
        <v>120</v>
      </c>
      <c r="E42" s="25" t="s">
        <v>121</v>
      </c>
      <c r="F42" s="26"/>
      <c r="G42" s="26"/>
      <c r="H42" s="27"/>
      <c r="I42" s="27"/>
      <c r="J42" s="28" t="s">
        <v>23</v>
      </c>
      <c r="K42" s="29" t="s">
        <v>23</v>
      </c>
      <c r="L42" s="30"/>
      <c r="M42" s="30"/>
      <c r="N42" s="30"/>
      <c r="O42" s="30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2"/>
      <c r="AA42" s="12"/>
      <c r="AB42" s="1"/>
    </row>
    <row r="43" spans="1:28" ht="12.75" customHeight="1" x14ac:dyDescent="0.3">
      <c r="A43" s="22"/>
      <c r="B43" s="23" t="s">
        <v>122</v>
      </c>
      <c r="C43" s="24"/>
      <c r="D43" s="22" t="s">
        <v>123</v>
      </c>
      <c r="E43" s="31" t="s">
        <v>124</v>
      </c>
      <c r="F43" s="32"/>
      <c r="G43" s="32"/>
      <c r="H43" s="38"/>
      <c r="I43" s="38"/>
      <c r="J43" s="28" t="s">
        <v>23</v>
      </c>
      <c r="K43" s="29" t="s">
        <v>23</v>
      </c>
      <c r="L43" s="30"/>
      <c r="M43" s="30"/>
      <c r="N43" s="30"/>
      <c r="O43" s="30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2"/>
      <c r="AA43" s="12"/>
      <c r="AB43" s="1"/>
    </row>
    <row r="44" spans="1:28" ht="12.75" customHeight="1" x14ac:dyDescent="0.3">
      <c r="A44" s="22"/>
      <c r="B44" s="23" t="s">
        <v>125</v>
      </c>
      <c r="C44" s="24"/>
      <c r="D44" s="22" t="s">
        <v>126</v>
      </c>
      <c r="E44" s="25"/>
      <c r="F44" s="26"/>
      <c r="G44" s="26"/>
      <c r="H44" s="27"/>
      <c r="I44" s="27"/>
      <c r="J44" s="37"/>
      <c r="K44" s="30"/>
      <c r="L44" s="30"/>
      <c r="M44" s="30"/>
      <c r="N44" s="30"/>
      <c r="O44" s="30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2"/>
      <c r="AA44" s="12"/>
      <c r="AB44" s="1"/>
    </row>
    <row r="45" spans="1:28" ht="12.75" customHeight="1" x14ac:dyDescent="0.3">
      <c r="A45" s="22"/>
      <c r="B45" s="48" t="s">
        <v>127</v>
      </c>
      <c r="C45" s="49"/>
      <c r="D45" s="50" t="s">
        <v>128</v>
      </c>
      <c r="E45" s="51" t="s">
        <v>129</v>
      </c>
      <c r="F45" s="52"/>
      <c r="G45" s="52"/>
      <c r="H45" s="53"/>
      <c r="I45" s="53"/>
      <c r="J45" s="28" t="s">
        <v>23</v>
      </c>
      <c r="K45" s="54" t="s">
        <v>23</v>
      </c>
      <c r="L45" s="22"/>
      <c r="M45" s="22"/>
      <c r="N45" s="22"/>
      <c r="O45" s="22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6"/>
      <c r="AA45" s="56"/>
      <c r="AB45" s="57"/>
    </row>
    <row r="46" spans="1:28" ht="12.75" customHeight="1" x14ac:dyDescent="0.3">
      <c r="A46" s="22"/>
      <c r="B46" s="48" t="s">
        <v>130</v>
      </c>
      <c r="C46" s="49"/>
      <c r="D46" s="50" t="s">
        <v>131</v>
      </c>
      <c r="E46" s="51" t="s">
        <v>132</v>
      </c>
      <c r="F46" s="52"/>
      <c r="G46" s="52"/>
      <c r="H46" s="53"/>
      <c r="I46" s="53" t="s">
        <v>133</v>
      </c>
      <c r="J46" s="28" t="s">
        <v>23</v>
      </c>
      <c r="K46" s="54" t="s">
        <v>23</v>
      </c>
      <c r="L46" s="22"/>
      <c r="M46" s="22"/>
      <c r="N46" s="22"/>
      <c r="O46" s="22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6"/>
      <c r="AA46" s="56"/>
      <c r="AB46" s="57"/>
    </row>
    <row r="47" spans="1:28" ht="12.75" customHeight="1" x14ac:dyDescent="0.3">
      <c r="A47" s="22"/>
      <c r="B47" s="48" t="s">
        <v>134</v>
      </c>
      <c r="C47" s="49"/>
      <c r="D47" s="50" t="s">
        <v>135</v>
      </c>
      <c r="E47" s="51"/>
      <c r="F47" s="52"/>
      <c r="G47" s="52"/>
      <c r="H47" s="53"/>
      <c r="I47" s="53"/>
      <c r="J47" s="28"/>
      <c r="K47" s="54"/>
      <c r="L47" s="22"/>
      <c r="M47" s="22"/>
      <c r="N47" s="22"/>
      <c r="O47" s="22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6"/>
      <c r="AA47" s="56"/>
      <c r="AB47" s="57"/>
    </row>
    <row r="48" spans="1:28" ht="12.75" customHeight="1" x14ac:dyDescent="0.3">
      <c r="A48" s="22"/>
      <c r="B48" s="48" t="s">
        <v>136</v>
      </c>
      <c r="C48" s="49"/>
      <c r="D48" s="50" t="s">
        <v>137</v>
      </c>
      <c r="E48" s="51"/>
      <c r="F48" s="52"/>
      <c r="G48" s="52"/>
      <c r="H48" s="53"/>
      <c r="I48" s="53"/>
      <c r="J48" s="28"/>
      <c r="K48" s="54"/>
      <c r="L48" s="22"/>
      <c r="M48" s="22"/>
      <c r="N48" s="22"/>
      <c r="O48" s="22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6"/>
      <c r="AA48" s="56"/>
      <c r="AB48" s="57"/>
    </row>
    <row r="49" spans="1:28" ht="12.75" customHeight="1" x14ac:dyDescent="0.3">
      <c r="A49" s="22"/>
      <c r="B49" s="39" t="s">
        <v>138</v>
      </c>
      <c r="C49" s="40"/>
      <c r="D49" s="13"/>
      <c r="E49" s="45"/>
      <c r="F49" s="42"/>
      <c r="G49" s="42"/>
      <c r="H49" s="43"/>
      <c r="I49" s="43"/>
      <c r="J49" s="58"/>
      <c r="K49" s="20"/>
      <c r="L49" s="20"/>
      <c r="M49" s="20"/>
      <c r="N49" s="20"/>
      <c r="O49" s="30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2"/>
      <c r="AA49" s="12"/>
      <c r="AB49" s="1"/>
    </row>
    <row r="50" spans="1:28" ht="12.75" customHeight="1" x14ac:dyDescent="0.3">
      <c r="A50" s="21"/>
      <c r="B50" s="23" t="s">
        <v>139</v>
      </c>
      <c r="C50" s="24"/>
      <c r="D50" s="22" t="s">
        <v>140</v>
      </c>
      <c r="E50" s="25"/>
      <c r="F50" s="26"/>
      <c r="G50" s="26"/>
      <c r="H50" s="27"/>
      <c r="I50" s="27"/>
      <c r="J50" s="37"/>
      <c r="K50" s="30"/>
      <c r="L50" s="30"/>
      <c r="M50" s="30"/>
      <c r="N50" s="30"/>
      <c r="O50" s="30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2"/>
      <c r="AA50" s="12"/>
      <c r="AB50" s="1"/>
    </row>
    <row r="51" spans="1:28" ht="12.75" customHeight="1" x14ac:dyDescent="0.3">
      <c r="A51" s="22"/>
      <c r="B51" s="23" t="s">
        <v>141</v>
      </c>
      <c r="C51" s="24"/>
      <c r="D51" s="22" t="s">
        <v>142</v>
      </c>
      <c r="E51" s="31" t="s">
        <v>143</v>
      </c>
      <c r="F51" s="26"/>
      <c r="G51" s="32" t="s">
        <v>144</v>
      </c>
      <c r="H51" s="38"/>
      <c r="I51" s="38"/>
      <c r="J51" s="28" t="s">
        <v>145</v>
      </c>
      <c r="K51" s="30"/>
      <c r="L51" s="30"/>
      <c r="M51" s="30"/>
      <c r="N51" s="30"/>
      <c r="O51" s="30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2"/>
      <c r="AA51" s="12"/>
      <c r="AB51" s="1"/>
    </row>
    <row r="52" spans="1:28" ht="12.75" customHeight="1" x14ac:dyDescent="0.3">
      <c r="A52" s="22"/>
      <c r="B52" s="59" t="s">
        <v>146</v>
      </c>
      <c r="C52" s="60"/>
      <c r="D52" s="22" t="s">
        <v>147</v>
      </c>
      <c r="E52" s="31" t="s">
        <v>132</v>
      </c>
      <c r="F52" s="32" t="s">
        <v>148</v>
      </c>
      <c r="G52" s="61" t="s">
        <v>149</v>
      </c>
      <c r="H52" s="62"/>
      <c r="I52" s="62"/>
      <c r="J52" s="63" t="s">
        <v>150</v>
      </c>
      <c r="K52" s="29" t="s">
        <v>150</v>
      </c>
      <c r="L52" s="64">
        <v>44896</v>
      </c>
      <c r="M52" s="44">
        <v>45047</v>
      </c>
      <c r="N52" s="30"/>
      <c r="O52" s="30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2"/>
      <c r="AA52" s="12"/>
      <c r="AB52" s="1"/>
    </row>
    <row r="53" spans="1:28" ht="12.75" customHeight="1" x14ac:dyDescent="0.3">
      <c r="A53" s="22"/>
      <c r="B53" s="23" t="s">
        <v>151</v>
      </c>
      <c r="C53" s="24"/>
      <c r="D53" s="22" t="s">
        <v>152</v>
      </c>
      <c r="E53" s="31" t="s">
        <v>153</v>
      </c>
      <c r="F53" s="26"/>
      <c r="G53" s="26"/>
      <c r="H53" s="27"/>
      <c r="I53" s="27"/>
      <c r="J53" s="37"/>
      <c r="K53" s="30"/>
      <c r="L53" s="30"/>
      <c r="M53" s="30"/>
      <c r="N53" s="30"/>
      <c r="O53" s="30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2"/>
      <c r="AA53" s="12"/>
      <c r="AB53" s="1"/>
    </row>
    <row r="54" spans="1:28" ht="12.75" customHeight="1" x14ac:dyDescent="0.3">
      <c r="A54" s="22"/>
      <c r="B54" s="59" t="s">
        <v>154</v>
      </c>
      <c r="C54" s="60"/>
      <c r="D54" s="22" t="s">
        <v>155</v>
      </c>
      <c r="E54" s="31" t="s">
        <v>156</v>
      </c>
      <c r="F54" s="26"/>
      <c r="G54" s="65"/>
      <c r="H54" s="66"/>
      <c r="I54" s="66"/>
      <c r="J54" s="67"/>
      <c r="K54" s="30"/>
      <c r="L54" s="30"/>
      <c r="M54" s="30"/>
      <c r="N54" s="30"/>
      <c r="O54" s="30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2"/>
      <c r="AA54" s="12"/>
      <c r="AB54" s="1"/>
    </row>
    <row r="55" spans="1:28" ht="12.75" customHeight="1" x14ac:dyDescent="0.3">
      <c r="A55" s="22"/>
      <c r="B55" s="59" t="s">
        <v>157</v>
      </c>
      <c r="C55" s="60"/>
      <c r="D55" s="22" t="s">
        <v>158</v>
      </c>
      <c r="E55" s="31" t="s">
        <v>159</v>
      </c>
      <c r="F55" s="26"/>
      <c r="G55" s="65"/>
      <c r="H55" s="66"/>
      <c r="I55" s="66"/>
      <c r="J55" s="67"/>
      <c r="K55" s="30"/>
      <c r="L55" s="30"/>
      <c r="M55" s="30"/>
      <c r="N55" s="30"/>
      <c r="O55" s="30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2"/>
      <c r="AA55" s="12"/>
      <c r="AB55" s="1"/>
    </row>
    <row r="56" spans="1:28" ht="12.75" customHeight="1" x14ac:dyDescent="0.3">
      <c r="A56" s="21"/>
      <c r="B56" s="68" t="s">
        <v>160</v>
      </c>
      <c r="C56" s="68"/>
      <c r="D56" s="69"/>
      <c r="E56" s="70"/>
      <c r="F56" s="71"/>
      <c r="G56" s="71"/>
      <c r="H56" s="72"/>
      <c r="I56" s="72"/>
      <c r="J56" s="73"/>
      <c r="K56" s="20"/>
      <c r="L56" s="20"/>
      <c r="M56" s="20"/>
      <c r="N56" s="20"/>
      <c r="O56" s="30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2"/>
      <c r="AA56" s="12"/>
      <c r="AB56" s="1"/>
    </row>
    <row r="57" spans="1:28" ht="15" customHeight="1" x14ac:dyDescent="0.3">
      <c r="A57" s="11"/>
      <c r="B57" s="23" t="s">
        <v>161</v>
      </c>
      <c r="C57" s="74"/>
      <c r="D57" s="74"/>
      <c r="E57" s="30"/>
      <c r="F57" s="30"/>
      <c r="G57" s="75" t="s">
        <v>162</v>
      </c>
      <c r="H57" s="75"/>
      <c r="I57" s="76" t="s">
        <v>163</v>
      </c>
      <c r="J57" s="30"/>
      <c r="K57" s="30"/>
      <c r="L57" s="30"/>
      <c r="M57" s="30"/>
      <c r="N57" s="30"/>
      <c r="O57" s="30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2"/>
      <c r="AA57" s="12"/>
      <c r="AB57" s="1"/>
    </row>
    <row r="58" spans="1:28" ht="27.75" customHeight="1" x14ac:dyDescent="0.3">
      <c r="A58" s="11"/>
      <c r="B58" s="23" t="s">
        <v>164</v>
      </c>
      <c r="C58" s="74"/>
      <c r="D58" s="74"/>
      <c r="E58" s="30"/>
      <c r="F58" s="30"/>
      <c r="G58" s="75" t="s">
        <v>162</v>
      </c>
      <c r="H58" s="75"/>
      <c r="I58" s="76" t="s">
        <v>163</v>
      </c>
      <c r="J58" s="30"/>
      <c r="K58" s="30"/>
      <c r="L58" s="30"/>
      <c r="M58" s="30"/>
      <c r="N58" s="30"/>
      <c r="O58" s="30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2"/>
      <c r="AA58" s="12"/>
      <c r="AB58" s="1"/>
    </row>
    <row r="59" spans="1:28" ht="15" customHeight="1" x14ac:dyDescent="0.3">
      <c r="A59" s="11"/>
      <c r="B59" s="23" t="s">
        <v>165</v>
      </c>
      <c r="C59" s="74"/>
      <c r="D59" s="74"/>
      <c r="E59" s="30"/>
      <c r="F59" s="30"/>
      <c r="G59" s="75" t="s">
        <v>162</v>
      </c>
      <c r="H59" s="75"/>
      <c r="I59" s="76" t="s">
        <v>163</v>
      </c>
      <c r="J59" s="30"/>
      <c r="K59" s="30"/>
      <c r="L59" s="30"/>
      <c r="M59" s="30"/>
      <c r="N59" s="30"/>
      <c r="O59" s="30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2"/>
      <c r="AA59" s="12"/>
      <c r="AB59" s="1"/>
    </row>
    <row r="60" spans="1:28" ht="15" customHeight="1" x14ac:dyDescent="0.3">
      <c r="A60" s="11"/>
      <c r="B60" s="23" t="s">
        <v>166</v>
      </c>
      <c r="C60" s="74"/>
      <c r="D60" s="74"/>
      <c r="E60" s="30"/>
      <c r="F60" s="30"/>
      <c r="G60" s="75" t="s">
        <v>162</v>
      </c>
      <c r="H60" s="75"/>
      <c r="I60" s="76" t="s">
        <v>163</v>
      </c>
      <c r="J60" s="30"/>
      <c r="K60" s="30"/>
      <c r="L60" s="30"/>
      <c r="M60" s="30"/>
      <c r="N60" s="30"/>
      <c r="O60" s="30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2"/>
      <c r="AA60" s="12"/>
      <c r="AB60" s="1"/>
    </row>
    <row r="61" spans="1:28" ht="15" customHeight="1" x14ac:dyDescent="0.3">
      <c r="A61" s="11"/>
      <c r="B61" s="23" t="s">
        <v>167</v>
      </c>
      <c r="C61" s="74"/>
      <c r="D61" s="74"/>
      <c r="E61" s="30"/>
      <c r="F61" s="30"/>
      <c r="G61" s="75" t="s">
        <v>162</v>
      </c>
      <c r="H61" s="75"/>
      <c r="I61" s="76" t="s">
        <v>163</v>
      </c>
      <c r="J61" s="30"/>
      <c r="K61" s="30"/>
      <c r="L61" s="30"/>
      <c r="M61" s="30"/>
      <c r="N61" s="30"/>
      <c r="O61" s="30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2"/>
      <c r="AA61" s="12"/>
      <c r="AB61" s="1"/>
    </row>
    <row r="62" spans="1:28" ht="34.5" customHeight="1" x14ac:dyDescent="0.3">
      <c r="A62" s="11"/>
      <c r="B62" s="23" t="s">
        <v>168</v>
      </c>
      <c r="C62" s="74"/>
      <c r="D62" s="74" t="s">
        <v>169</v>
      </c>
      <c r="E62" s="30"/>
      <c r="F62" s="30"/>
      <c r="G62" s="30" t="s">
        <v>170</v>
      </c>
      <c r="H62" s="30"/>
      <c r="I62" s="77" t="s">
        <v>163</v>
      </c>
      <c r="J62" s="30"/>
      <c r="K62" s="30"/>
      <c r="L62" s="30"/>
      <c r="M62" s="30"/>
      <c r="N62" s="30"/>
      <c r="O62" s="30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2"/>
      <c r="AA62" s="12"/>
      <c r="AB62" s="1"/>
    </row>
    <row r="63" spans="1:28" ht="15" customHeight="1" x14ac:dyDescent="0.3">
      <c r="A63" s="11"/>
      <c r="B63" s="74"/>
      <c r="C63" s="74"/>
      <c r="D63" s="74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2"/>
      <c r="AA63" s="12"/>
      <c r="AB63" s="1"/>
    </row>
    <row r="64" spans="1:28" ht="20.25" customHeight="1" x14ac:dyDescent="0.3">
      <c r="A64" s="11"/>
      <c r="B64" s="68" t="s">
        <v>171</v>
      </c>
      <c r="C64" s="68"/>
      <c r="D64" s="69"/>
      <c r="E64" s="70"/>
      <c r="F64" s="71"/>
      <c r="G64" s="71"/>
      <c r="H64" s="72"/>
      <c r="I64" s="72"/>
      <c r="J64" s="73"/>
      <c r="K64" s="20"/>
      <c r="L64" s="20"/>
      <c r="M64" s="20"/>
      <c r="N64" s="20"/>
      <c r="O64" s="30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2"/>
      <c r="AA64" s="12"/>
      <c r="AB64" s="1"/>
    </row>
    <row r="65" spans="1:28" ht="12" customHeight="1" x14ac:dyDescent="0.3">
      <c r="A65" s="11"/>
      <c r="B65" s="78"/>
      <c r="C65" s="78"/>
      <c r="D65" s="78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2"/>
      <c r="AA65" s="12"/>
      <c r="AB65" s="1"/>
    </row>
    <row r="66" spans="1:28" ht="12" customHeight="1" x14ac:dyDescent="0.3">
      <c r="A66" s="11"/>
      <c r="B66" s="78"/>
      <c r="C66" s="78"/>
      <c r="D66" s="78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2"/>
      <c r="AA66" s="12"/>
      <c r="AB66" s="1"/>
    </row>
    <row r="67" spans="1:28" s="345" customFormat="1" ht="150" customHeight="1" x14ac:dyDescent="0.3">
      <c r="A67" s="11"/>
      <c r="B67" s="346" t="s">
        <v>625</v>
      </c>
      <c r="C67" s="346"/>
      <c r="D67" s="346"/>
      <c r="E67" s="346"/>
      <c r="F67" s="346"/>
      <c r="G67" s="346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2"/>
      <c r="AA67" s="12"/>
      <c r="AB67" s="344"/>
    </row>
    <row r="68" spans="1:28" ht="12" customHeight="1" x14ac:dyDescent="0.3">
      <c r="A68" s="11"/>
      <c r="B68" s="78"/>
      <c r="C68" s="78"/>
      <c r="D68" s="78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2"/>
      <c r="AA68" s="12"/>
      <c r="AB68" s="1"/>
    </row>
    <row r="69" spans="1:28" ht="12" customHeight="1" x14ac:dyDescent="0.3">
      <c r="A69" s="11"/>
      <c r="B69" s="78"/>
      <c r="C69" s="78"/>
      <c r="D69" s="78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2"/>
      <c r="AA69" s="12"/>
      <c r="AB69" s="1"/>
    </row>
    <row r="70" spans="1:28" ht="12" customHeight="1" x14ac:dyDescent="0.3">
      <c r="A70" s="11"/>
      <c r="B70" s="78"/>
      <c r="C70" s="78"/>
      <c r="D70" s="78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2"/>
      <c r="AA70" s="12"/>
      <c r="AB70" s="1"/>
    </row>
    <row r="71" spans="1:28" ht="12" customHeight="1" x14ac:dyDescent="0.3">
      <c r="A71" s="11"/>
      <c r="B71" s="78"/>
      <c r="C71" s="78"/>
      <c r="D71" s="78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2"/>
      <c r="AA71" s="12"/>
      <c r="AB71" s="1"/>
    </row>
    <row r="72" spans="1:28" ht="12" customHeight="1" x14ac:dyDescent="0.3">
      <c r="A72" s="11"/>
      <c r="B72" s="78"/>
      <c r="C72" s="78"/>
      <c r="D72" s="78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2"/>
      <c r="AA72" s="12"/>
      <c r="AB72" s="1"/>
    </row>
    <row r="73" spans="1:28" ht="12" customHeight="1" x14ac:dyDescent="0.3">
      <c r="A73" s="11"/>
      <c r="B73" s="78"/>
      <c r="C73" s="78"/>
      <c r="D73" s="78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2"/>
      <c r="AA73" s="12"/>
      <c r="AB73" s="1"/>
    </row>
    <row r="74" spans="1:28" ht="12" customHeight="1" x14ac:dyDescent="0.3">
      <c r="A74" s="11"/>
      <c r="B74" s="78"/>
      <c r="C74" s="78"/>
      <c r="D74" s="78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2"/>
      <c r="AA74" s="12"/>
      <c r="AB74" s="1"/>
    </row>
    <row r="75" spans="1:28" ht="12" customHeight="1" x14ac:dyDescent="0.3">
      <c r="A75" s="11"/>
      <c r="B75" s="78"/>
      <c r="C75" s="78"/>
      <c r="D75" s="78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2"/>
      <c r="AA75" s="12"/>
      <c r="AB75" s="1"/>
    </row>
    <row r="76" spans="1:28" ht="12" customHeight="1" x14ac:dyDescent="0.3">
      <c r="A76" s="11"/>
      <c r="B76" s="78"/>
      <c r="C76" s="78"/>
      <c r="D76" s="78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2"/>
      <c r="AA76" s="12"/>
      <c r="AB76" s="1"/>
    </row>
    <row r="77" spans="1:28" ht="12" customHeight="1" x14ac:dyDescent="0.3">
      <c r="A77" s="11"/>
      <c r="B77" s="78"/>
      <c r="C77" s="78"/>
      <c r="D77" s="78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2"/>
      <c r="AA77" s="12"/>
      <c r="AB77" s="1"/>
    </row>
    <row r="78" spans="1:28" ht="12" customHeight="1" x14ac:dyDescent="0.3">
      <c r="A78" s="11"/>
      <c r="B78" s="78"/>
      <c r="C78" s="78"/>
      <c r="D78" s="78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2"/>
      <c r="AA78" s="12"/>
      <c r="AB78" s="1"/>
    </row>
    <row r="79" spans="1:28" ht="12" customHeight="1" x14ac:dyDescent="0.3">
      <c r="A79" s="11"/>
      <c r="B79" s="78"/>
      <c r="C79" s="78"/>
      <c r="D79" s="78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2"/>
      <c r="AA79" s="12"/>
      <c r="AB79" s="1"/>
    </row>
    <row r="80" spans="1:28" ht="12" customHeight="1" x14ac:dyDescent="0.3">
      <c r="A80" s="11"/>
      <c r="B80" s="78"/>
      <c r="C80" s="78"/>
      <c r="D80" s="78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2"/>
      <c r="AA80" s="12"/>
      <c r="AB80" s="1"/>
    </row>
    <row r="81" spans="1:28" ht="12" customHeight="1" x14ac:dyDescent="0.3">
      <c r="A81" s="11"/>
      <c r="B81" s="78"/>
      <c r="C81" s="78"/>
      <c r="D81" s="78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2"/>
      <c r="AA81" s="12"/>
      <c r="AB81" s="1"/>
    </row>
    <row r="82" spans="1:28" ht="12" customHeight="1" x14ac:dyDescent="0.3">
      <c r="A82" s="11"/>
      <c r="B82" s="78"/>
      <c r="C82" s="78"/>
      <c r="D82" s="78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2"/>
      <c r="AA82" s="12"/>
      <c r="AB82" s="1"/>
    </row>
    <row r="83" spans="1:28" ht="12" customHeight="1" x14ac:dyDescent="0.3">
      <c r="A83" s="11"/>
      <c r="B83" s="78"/>
      <c r="C83" s="78"/>
      <c r="D83" s="78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2"/>
      <c r="AA83" s="12"/>
      <c r="AB83" s="1"/>
    </row>
    <row r="84" spans="1:28" ht="12" customHeight="1" x14ac:dyDescent="0.3">
      <c r="A84" s="11"/>
      <c r="B84" s="78"/>
      <c r="C84" s="78"/>
      <c r="D84" s="78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2"/>
      <c r="AA84" s="12"/>
      <c r="AB84" s="1"/>
    </row>
    <row r="85" spans="1:28" ht="12" customHeight="1" x14ac:dyDescent="0.3">
      <c r="A85" s="11"/>
      <c r="B85" s="78"/>
      <c r="C85" s="78"/>
      <c r="D85" s="78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2"/>
      <c r="AA85" s="12"/>
      <c r="AB85" s="1"/>
    </row>
    <row r="86" spans="1:28" ht="12" customHeight="1" x14ac:dyDescent="0.3">
      <c r="A86" s="11"/>
      <c r="B86" s="78"/>
      <c r="C86" s="78"/>
      <c r="D86" s="78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2"/>
      <c r="AA86" s="12"/>
      <c r="AB86" s="1"/>
    </row>
    <row r="87" spans="1:28" ht="12" customHeight="1" x14ac:dyDescent="0.3">
      <c r="A87" s="11"/>
      <c r="B87" s="78"/>
      <c r="C87" s="78"/>
      <c r="D87" s="78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2"/>
      <c r="AA87" s="12"/>
      <c r="AB87" s="1"/>
    </row>
    <row r="88" spans="1:28" ht="12" customHeight="1" x14ac:dyDescent="0.3">
      <c r="A88" s="11"/>
      <c r="B88" s="78"/>
      <c r="C88" s="78"/>
      <c r="D88" s="78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2"/>
      <c r="AA88" s="12"/>
      <c r="AB88" s="1"/>
    </row>
    <row r="89" spans="1:28" ht="12" customHeight="1" x14ac:dyDescent="0.3">
      <c r="A89" s="11"/>
      <c r="B89" s="78"/>
      <c r="C89" s="78"/>
      <c r="D89" s="78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2"/>
      <c r="AA89" s="12"/>
      <c r="AB89" s="1"/>
    </row>
    <row r="90" spans="1:28" ht="12" customHeight="1" x14ac:dyDescent="0.3">
      <c r="A90" s="11"/>
      <c r="B90" s="78"/>
      <c r="C90" s="78"/>
      <c r="D90" s="78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2"/>
      <c r="AA90" s="12"/>
      <c r="AB90" s="1"/>
    </row>
    <row r="91" spans="1:28" ht="12" customHeight="1" x14ac:dyDescent="0.3">
      <c r="A91" s="11"/>
      <c r="B91" s="78"/>
      <c r="C91" s="78"/>
      <c r="D91" s="78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2"/>
      <c r="AA91" s="12"/>
      <c r="AB91" s="1"/>
    </row>
    <row r="92" spans="1:28" ht="12" customHeight="1" x14ac:dyDescent="0.3">
      <c r="A92" s="11"/>
      <c r="B92" s="78"/>
      <c r="C92" s="78"/>
      <c r="D92" s="78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2"/>
      <c r="AA92" s="12"/>
      <c r="AB92" s="1"/>
    </row>
    <row r="93" spans="1:28" ht="12" customHeight="1" x14ac:dyDescent="0.3">
      <c r="A93" s="11"/>
      <c r="B93" s="78"/>
      <c r="C93" s="78"/>
      <c r="D93" s="78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2"/>
      <c r="AA93" s="12"/>
      <c r="AB93" s="1"/>
    </row>
    <row r="94" spans="1:28" ht="12" customHeight="1" x14ac:dyDescent="0.3">
      <c r="A94" s="11"/>
      <c r="B94" s="78"/>
      <c r="C94" s="78"/>
      <c r="D94" s="78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2"/>
      <c r="AA94" s="12"/>
      <c r="AB94" s="1"/>
    </row>
    <row r="95" spans="1:28" ht="12" customHeight="1" x14ac:dyDescent="0.3">
      <c r="A95" s="11"/>
      <c r="B95" s="78"/>
      <c r="C95" s="78"/>
      <c r="D95" s="78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2"/>
      <c r="AA95" s="12"/>
      <c r="AB95" s="1"/>
    </row>
    <row r="96" spans="1:28" ht="12" customHeight="1" x14ac:dyDescent="0.3">
      <c r="A96" s="11"/>
      <c r="B96" s="78"/>
      <c r="C96" s="78"/>
      <c r="D96" s="78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2"/>
      <c r="AA96" s="12"/>
      <c r="AB96" s="1"/>
    </row>
    <row r="97" spans="1:28" ht="12" customHeight="1" x14ac:dyDescent="0.3">
      <c r="A97" s="11"/>
      <c r="B97" s="78"/>
      <c r="C97" s="78"/>
      <c r="D97" s="78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2"/>
      <c r="AA97" s="12"/>
      <c r="AB97" s="1"/>
    </row>
    <row r="98" spans="1:28" ht="12" customHeight="1" x14ac:dyDescent="0.3">
      <c r="A98" s="11"/>
      <c r="B98" s="78"/>
      <c r="C98" s="78"/>
      <c r="D98" s="78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2"/>
      <c r="AA98" s="12"/>
      <c r="AB98" s="1"/>
    </row>
    <row r="99" spans="1:28" ht="12" customHeight="1" x14ac:dyDescent="0.3">
      <c r="A99" s="11"/>
      <c r="B99" s="78"/>
      <c r="C99" s="78"/>
      <c r="D99" s="78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2"/>
      <c r="AA99" s="12"/>
      <c r="AB99" s="1"/>
    </row>
    <row r="100" spans="1:28" ht="12" customHeight="1" x14ac:dyDescent="0.3">
      <c r="A100" s="11"/>
      <c r="B100" s="78"/>
      <c r="C100" s="78"/>
      <c r="D100" s="78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2"/>
      <c r="AA100" s="12"/>
      <c r="AB100" s="1"/>
    </row>
    <row r="101" spans="1:28" ht="12" customHeight="1" x14ac:dyDescent="0.3">
      <c r="A101" s="11"/>
      <c r="B101" s="78"/>
      <c r="C101" s="78"/>
      <c r="D101" s="78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2"/>
      <c r="AA101" s="12"/>
      <c r="AB101" s="1"/>
    </row>
    <row r="102" spans="1:28" ht="12" customHeight="1" x14ac:dyDescent="0.3">
      <c r="A102" s="11"/>
      <c r="B102" s="78"/>
      <c r="C102" s="78"/>
      <c r="D102" s="78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2"/>
      <c r="AA102" s="12"/>
      <c r="AB102" s="1"/>
    </row>
    <row r="103" spans="1:28" ht="12" customHeight="1" x14ac:dyDescent="0.3">
      <c r="A103" s="11"/>
      <c r="B103" s="78"/>
      <c r="C103" s="78"/>
      <c r="D103" s="78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2"/>
      <c r="AA103" s="12"/>
      <c r="AB103" s="1"/>
    </row>
    <row r="104" spans="1:28" ht="12" customHeight="1" x14ac:dyDescent="0.3">
      <c r="A104" s="11"/>
      <c r="B104" s="78"/>
      <c r="C104" s="78"/>
      <c r="D104" s="78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2"/>
      <c r="AA104" s="12"/>
      <c r="AB104" s="1"/>
    </row>
    <row r="105" spans="1:28" ht="12" customHeight="1" x14ac:dyDescent="0.3">
      <c r="A105" s="11"/>
      <c r="B105" s="78"/>
      <c r="C105" s="78"/>
      <c r="D105" s="78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2"/>
      <c r="AA105" s="12"/>
      <c r="AB105" s="1"/>
    </row>
    <row r="106" spans="1:28" ht="12" customHeight="1" x14ac:dyDescent="0.3">
      <c r="A106" s="11"/>
      <c r="B106" s="78"/>
      <c r="C106" s="78"/>
      <c r="D106" s="78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2"/>
      <c r="AA106" s="12"/>
      <c r="AB106" s="1"/>
    </row>
    <row r="107" spans="1:28" ht="12" customHeight="1" x14ac:dyDescent="0.3">
      <c r="A107" s="11"/>
      <c r="B107" s="78"/>
      <c r="C107" s="78"/>
      <c r="D107" s="78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2"/>
      <c r="AA107" s="12"/>
      <c r="AB107" s="1"/>
    </row>
    <row r="108" spans="1:28" ht="12" customHeight="1" x14ac:dyDescent="0.3">
      <c r="A108" s="11"/>
      <c r="B108" s="78"/>
      <c r="C108" s="78"/>
      <c r="D108" s="78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2"/>
      <c r="AA108" s="12"/>
      <c r="AB108" s="1"/>
    </row>
    <row r="109" spans="1:28" ht="12" customHeight="1" x14ac:dyDescent="0.3">
      <c r="A109" s="11"/>
      <c r="B109" s="78"/>
      <c r="C109" s="78"/>
      <c r="D109" s="78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2"/>
      <c r="AA109" s="12"/>
      <c r="AB109" s="1"/>
    </row>
    <row r="110" spans="1:28" ht="12" customHeight="1" x14ac:dyDescent="0.3">
      <c r="A110" s="11"/>
      <c r="B110" s="78"/>
      <c r="C110" s="78"/>
      <c r="D110" s="78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2"/>
      <c r="AA110" s="12"/>
      <c r="AB110" s="1"/>
    </row>
    <row r="111" spans="1:28" ht="12" customHeight="1" x14ac:dyDescent="0.3">
      <c r="A111" s="11"/>
      <c r="B111" s="78"/>
      <c r="C111" s="78"/>
      <c r="D111" s="78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2"/>
      <c r="AA111" s="12"/>
      <c r="AB111" s="1"/>
    </row>
    <row r="112" spans="1:28" ht="12" customHeight="1" x14ac:dyDescent="0.3">
      <c r="A112" s="11"/>
      <c r="B112" s="78"/>
      <c r="C112" s="78"/>
      <c r="D112" s="78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2"/>
      <c r="AA112" s="12"/>
      <c r="AB112" s="1"/>
    </row>
    <row r="113" spans="1:28" ht="12" customHeight="1" x14ac:dyDescent="0.3">
      <c r="A113" s="11"/>
      <c r="B113" s="78"/>
      <c r="C113" s="78"/>
      <c r="D113" s="78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2"/>
      <c r="AA113" s="12"/>
      <c r="AB113" s="1"/>
    </row>
    <row r="114" spans="1:28" ht="12" customHeight="1" x14ac:dyDescent="0.3">
      <c r="A114" s="11"/>
      <c r="B114" s="78"/>
      <c r="C114" s="78"/>
      <c r="D114" s="78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2"/>
      <c r="AA114" s="12"/>
      <c r="AB114" s="1"/>
    </row>
    <row r="115" spans="1:28" ht="12" customHeight="1" x14ac:dyDescent="0.3">
      <c r="A115" s="11"/>
      <c r="B115" s="78"/>
      <c r="C115" s="78"/>
      <c r="D115" s="78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2"/>
      <c r="AA115" s="12"/>
      <c r="AB115" s="1"/>
    </row>
    <row r="116" spans="1:28" ht="12" customHeight="1" x14ac:dyDescent="0.3">
      <c r="A116" s="11"/>
      <c r="B116" s="78"/>
      <c r="C116" s="78"/>
      <c r="D116" s="78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2"/>
      <c r="AA116" s="12"/>
      <c r="AB116" s="1"/>
    </row>
    <row r="117" spans="1:28" ht="12" customHeight="1" x14ac:dyDescent="0.3">
      <c r="A117" s="11"/>
      <c r="B117" s="78"/>
      <c r="C117" s="78"/>
      <c r="D117" s="78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2"/>
      <c r="AA117" s="12"/>
      <c r="AB117" s="1"/>
    </row>
    <row r="118" spans="1:28" ht="12" customHeight="1" x14ac:dyDescent="0.3">
      <c r="A118" s="11"/>
      <c r="B118" s="78"/>
      <c r="C118" s="78"/>
      <c r="D118" s="78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2"/>
      <c r="AA118" s="12"/>
      <c r="AB118" s="1"/>
    </row>
    <row r="119" spans="1:28" ht="12" customHeight="1" x14ac:dyDescent="0.3">
      <c r="A119" s="11"/>
      <c r="B119" s="78"/>
      <c r="C119" s="78"/>
      <c r="D119" s="78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2"/>
      <c r="AA119" s="12"/>
      <c r="AB119" s="1"/>
    </row>
    <row r="120" spans="1:28" ht="12" customHeight="1" x14ac:dyDescent="0.3">
      <c r="A120" s="11"/>
      <c r="B120" s="78"/>
      <c r="C120" s="78"/>
      <c r="D120" s="78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2"/>
      <c r="AA120" s="12"/>
      <c r="AB120" s="1"/>
    </row>
    <row r="121" spans="1:28" ht="12" customHeight="1" x14ac:dyDescent="0.3">
      <c r="A121" s="11"/>
      <c r="B121" s="78"/>
      <c r="C121" s="78"/>
      <c r="D121" s="78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2"/>
      <c r="AA121" s="12"/>
      <c r="AB121" s="1"/>
    </row>
    <row r="122" spans="1:28" ht="12" customHeight="1" x14ac:dyDescent="0.3">
      <c r="A122" s="11"/>
      <c r="B122" s="78"/>
      <c r="C122" s="78"/>
      <c r="D122" s="78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2"/>
      <c r="AA122" s="12"/>
      <c r="AB122" s="1"/>
    </row>
    <row r="123" spans="1:28" ht="12" customHeight="1" x14ac:dyDescent="0.3">
      <c r="A123" s="11"/>
      <c r="B123" s="78"/>
      <c r="C123" s="78"/>
      <c r="D123" s="78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2"/>
      <c r="AA123" s="12"/>
      <c r="AB123" s="1"/>
    </row>
    <row r="124" spans="1:28" ht="12" customHeight="1" x14ac:dyDescent="0.3">
      <c r="A124" s="11"/>
      <c r="B124" s="78"/>
      <c r="C124" s="78"/>
      <c r="D124" s="78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2"/>
      <c r="AA124" s="12"/>
      <c r="AB124" s="1"/>
    </row>
    <row r="125" spans="1:28" ht="12" customHeight="1" x14ac:dyDescent="0.3">
      <c r="A125" s="11"/>
      <c r="B125" s="78"/>
      <c r="C125" s="78"/>
      <c r="D125" s="78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2"/>
      <c r="AA125" s="12"/>
      <c r="AB125" s="1"/>
    </row>
    <row r="126" spans="1:28" ht="12" customHeight="1" x14ac:dyDescent="0.3">
      <c r="A126" s="11"/>
      <c r="B126" s="78"/>
      <c r="C126" s="78"/>
      <c r="D126" s="78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2"/>
      <c r="AA126" s="12"/>
      <c r="AB126" s="1"/>
    </row>
    <row r="127" spans="1:28" ht="12" customHeight="1" x14ac:dyDescent="0.3">
      <c r="A127" s="11"/>
      <c r="B127" s="78"/>
      <c r="C127" s="78"/>
      <c r="D127" s="78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2"/>
      <c r="AA127" s="12"/>
      <c r="AB127" s="1"/>
    </row>
    <row r="128" spans="1:28" ht="12" customHeight="1" x14ac:dyDescent="0.3">
      <c r="A128" s="11"/>
      <c r="B128" s="78"/>
      <c r="C128" s="78"/>
      <c r="D128" s="78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2"/>
      <c r="AA128" s="12"/>
      <c r="AB128" s="1"/>
    </row>
    <row r="129" spans="1:28" ht="12" customHeight="1" x14ac:dyDescent="0.3">
      <c r="A129" s="11"/>
      <c r="B129" s="78"/>
      <c r="C129" s="78"/>
      <c r="D129" s="78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2"/>
      <c r="AA129" s="12"/>
      <c r="AB129" s="1"/>
    </row>
    <row r="130" spans="1:28" ht="12" customHeight="1" x14ac:dyDescent="0.3">
      <c r="A130" s="11"/>
      <c r="B130" s="78"/>
      <c r="C130" s="78"/>
      <c r="D130" s="78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2"/>
      <c r="AA130" s="12"/>
      <c r="AB130" s="1"/>
    </row>
    <row r="131" spans="1:28" ht="12" customHeight="1" x14ac:dyDescent="0.3">
      <c r="A131" s="11"/>
      <c r="B131" s="78"/>
      <c r="C131" s="78"/>
      <c r="D131" s="78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2"/>
      <c r="AA131" s="12"/>
      <c r="AB131" s="1"/>
    </row>
    <row r="132" spans="1:28" ht="12" customHeight="1" x14ac:dyDescent="0.3">
      <c r="A132" s="11"/>
      <c r="B132" s="78"/>
      <c r="C132" s="78"/>
      <c r="D132" s="78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2"/>
      <c r="AA132" s="12"/>
      <c r="AB132" s="1"/>
    </row>
    <row r="133" spans="1:28" ht="12" customHeight="1" x14ac:dyDescent="0.3">
      <c r="A133" s="11"/>
      <c r="B133" s="78"/>
      <c r="C133" s="78"/>
      <c r="D133" s="78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2"/>
      <c r="AA133" s="12"/>
      <c r="AB133" s="1"/>
    </row>
    <row r="134" spans="1:28" ht="12" customHeight="1" x14ac:dyDescent="0.3">
      <c r="A134" s="11"/>
      <c r="B134" s="78"/>
      <c r="C134" s="78"/>
      <c r="D134" s="78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2"/>
      <c r="AA134" s="12"/>
      <c r="AB134" s="1"/>
    </row>
    <row r="135" spans="1:28" ht="12" customHeight="1" x14ac:dyDescent="0.3">
      <c r="A135" s="11"/>
      <c r="B135" s="78"/>
      <c r="C135" s="78"/>
      <c r="D135" s="78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2"/>
      <c r="AA135" s="12"/>
      <c r="AB135" s="1"/>
    </row>
    <row r="136" spans="1:28" ht="12" customHeight="1" x14ac:dyDescent="0.3">
      <c r="A136" s="11"/>
      <c r="B136" s="78"/>
      <c r="C136" s="78"/>
      <c r="D136" s="78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2"/>
      <c r="AA136" s="12"/>
      <c r="AB136" s="1"/>
    </row>
    <row r="137" spans="1:28" ht="12" customHeight="1" x14ac:dyDescent="0.3">
      <c r="A137" s="11"/>
      <c r="B137" s="78"/>
      <c r="C137" s="78"/>
      <c r="D137" s="78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2"/>
      <c r="AA137" s="12"/>
      <c r="AB137" s="1"/>
    </row>
    <row r="138" spans="1:28" ht="12" customHeight="1" x14ac:dyDescent="0.3">
      <c r="A138" s="11"/>
      <c r="B138" s="78"/>
      <c r="C138" s="78"/>
      <c r="D138" s="78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2"/>
      <c r="AA138" s="12"/>
      <c r="AB138" s="1"/>
    </row>
    <row r="139" spans="1:28" ht="12" customHeight="1" x14ac:dyDescent="0.3">
      <c r="A139" s="11"/>
      <c r="B139" s="78"/>
      <c r="C139" s="78"/>
      <c r="D139" s="78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2"/>
      <c r="AA139" s="12"/>
      <c r="AB139" s="1"/>
    </row>
    <row r="140" spans="1:28" ht="12" customHeight="1" x14ac:dyDescent="0.3">
      <c r="A140" s="11"/>
      <c r="B140" s="78"/>
      <c r="C140" s="78"/>
      <c r="D140" s="78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2"/>
      <c r="AA140" s="12"/>
      <c r="AB140" s="1"/>
    </row>
    <row r="141" spans="1:28" ht="12" customHeight="1" x14ac:dyDescent="0.3">
      <c r="A141" s="11"/>
      <c r="B141" s="78"/>
      <c r="C141" s="78"/>
      <c r="D141" s="78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2"/>
      <c r="AA141" s="12"/>
      <c r="AB141" s="1"/>
    </row>
    <row r="142" spans="1:28" ht="12" customHeight="1" x14ac:dyDescent="0.3">
      <c r="A142" s="11"/>
      <c r="B142" s="78"/>
      <c r="C142" s="78"/>
      <c r="D142" s="78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2"/>
      <c r="AA142" s="12"/>
      <c r="AB142" s="1"/>
    </row>
    <row r="143" spans="1:28" ht="12" customHeight="1" x14ac:dyDescent="0.3">
      <c r="A143" s="11"/>
      <c r="B143" s="78"/>
      <c r="C143" s="78"/>
      <c r="D143" s="78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2"/>
      <c r="AA143" s="12"/>
      <c r="AB143" s="1"/>
    </row>
    <row r="144" spans="1:28" ht="12" customHeight="1" x14ac:dyDescent="0.3">
      <c r="A144" s="11"/>
      <c r="B144" s="78"/>
      <c r="C144" s="78"/>
      <c r="D144" s="78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2"/>
      <c r="AA144" s="12"/>
      <c r="AB144" s="1"/>
    </row>
    <row r="145" spans="1:28" ht="12" customHeight="1" x14ac:dyDescent="0.3">
      <c r="A145" s="11"/>
      <c r="B145" s="78"/>
      <c r="C145" s="78"/>
      <c r="D145" s="78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2"/>
      <c r="AA145" s="12"/>
      <c r="AB145" s="1"/>
    </row>
    <row r="146" spans="1:28" ht="12" customHeight="1" x14ac:dyDescent="0.3">
      <c r="A146" s="11"/>
      <c r="B146" s="78"/>
      <c r="C146" s="78"/>
      <c r="D146" s="78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2"/>
      <c r="AA146" s="12"/>
      <c r="AB146" s="1"/>
    </row>
    <row r="147" spans="1:28" ht="12" customHeight="1" x14ac:dyDescent="0.3">
      <c r="A147" s="11"/>
      <c r="B147" s="78"/>
      <c r="C147" s="78"/>
      <c r="D147" s="78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2"/>
      <c r="AA147" s="12"/>
      <c r="AB147" s="1"/>
    </row>
    <row r="148" spans="1:28" ht="12" customHeight="1" x14ac:dyDescent="0.3">
      <c r="A148" s="11"/>
      <c r="B148" s="78"/>
      <c r="C148" s="78"/>
      <c r="D148" s="78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2"/>
      <c r="AA148" s="12"/>
      <c r="AB148" s="1"/>
    </row>
    <row r="149" spans="1:28" ht="12" customHeight="1" x14ac:dyDescent="0.3">
      <c r="A149" s="11"/>
      <c r="B149" s="78"/>
      <c r="C149" s="78"/>
      <c r="D149" s="78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2"/>
      <c r="AA149" s="12"/>
      <c r="AB149" s="1"/>
    </row>
    <row r="150" spans="1:28" ht="12" customHeight="1" x14ac:dyDescent="0.3">
      <c r="A150" s="11"/>
      <c r="B150" s="78"/>
      <c r="C150" s="78"/>
      <c r="D150" s="78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2"/>
      <c r="AA150" s="12"/>
      <c r="AB150" s="1"/>
    </row>
    <row r="151" spans="1:28" ht="12" customHeight="1" x14ac:dyDescent="0.3">
      <c r="A151" s="11"/>
      <c r="B151" s="78"/>
      <c r="C151" s="78"/>
      <c r="D151" s="78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2"/>
      <c r="AA151" s="12"/>
      <c r="AB151" s="1"/>
    </row>
    <row r="152" spans="1:28" ht="12" customHeight="1" x14ac:dyDescent="0.3">
      <c r="A152" s="11"/>
      <c r="B152" s="78"/>
      <c r="C152" s="78"/>
      <c r="D152" s="78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2"/>
      <c r="AA152" s="12"/>
      <c r="AB152" s="1"/>
    </row>
    <row r="153" spans="1:28" ht="12" customHeight="1" x14ac:dyDescent="0.3">
      <c r="A153" s="11"/>
      <c r="B153" s="78"/>
      <c r="C153" s="78"/>
      <c r="D153" s="78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2"/>
      <c r="AA153" s="12"/>
      <c r="AB153" s="1"/>
    </row>
    <row r="154" spans="1:28" ht="12" customHeight="1" x14ac:dyDescent="0.3">
      <c r="A154" s="11"/>
      <c r="B154" s="78"/>
      <c r="C154" s="78"/>
      <c r="D154" s="78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2"/>
      <c r="AA154" s="12"/>
      <c r="AB154" s="1"/>
    </row>
    <row r="155" spans="1:28" ht="12" customHeight="1" x14ac:dyDescent="0.3">
      <c r="A155" s="11"/>
      <c r="B155" s="78"/>
      <c r="C155" s="78"/>
      <c r="D155" s="78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2"/>
      <c r="AA155" s="12"/>
      <c r="AB155" s="1"/>
    </row>
    <row r="156" spans="1:28" ht="12" customHeight="1" x14ac:dyDescent="0.3">
      <c r="A156" s="11"/>
      <c r="B156" s="78"/>
      <c r="C156" s="78"/>
      <c r="D156" s="78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2"/>
      <c r="AA156" s="12"/>
      <c r="AB156" s="1"/>
    </row>
    <row r="157" spans="1:28" ht="12" customHeight="1" x14ac:dyDescent="0.3">
      <c r="A157" s="11"/>
      <c r="B157" s="78"/>
      <c r="C157" s="78"/>
      <c r="D157" s="78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2"/>
      <c r="AA157" s="12"/>
      <c r="AB157" s="1"/>
    </row>
    <row r="158" spans="1:28" ht="12" customHeight="1" x14ac:dyDescent="0.3">
      <c r="A158" s="11"/>
      <c r="B158" s="78"/>
      <c r="C158" s="78"/>
      <c r="D158" s="78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2"/>
      <c r="AA158" s="12"/>
      <c r="AB158" s="1"/>
    </row>
    <row r="159" spans="1:28" ht="12" customHeight="1" x14ac:dyDescent="0.3">
      <c r="A159" s="11"/>
      <c r="B159" s="78"/>
      <c r="C159" s="78"/>
      <c r="D159" s="78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2"/>
      <c r="AA159" s="12"/>
      <c r="AB159" s="1"/>
    </row>
    <row r="160" spans="1:28" ht="12" customHeight="1" x14ac:dyDescent="0.3">
      <c r="A160" s="11"/>
      <c r="B160" s="78"/>
      <c r="C160" s="78"/>
      <c r="D160" s="78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2"/>
      <c r="AA160" s="12"/>
      <c r="AB160" s="1"/>
    </row>
    <row r="161" spans="1:28" ht="12" customHeight="1" x14ac:dyDescent="0.3">
      <c r="A161" s="11"/>
      <c r="B161" s="78"/>
      <c r="C161" s="78"/>
      <c r="D161" s="78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2"/>
      <c r="AA161" s="12"/>
      <c r="AB161" s="1"/>
    </row>
    <row r="162" spans="1:28" ht="12" customHeight="1" x14ac:dyDescent="0.3">
      <c r="A162" s="11"/>
      <c r="B162" s="78"/>
      <c r="C162" s="78"/>
      <c r="D162" s="78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2"/>
      <c r="AA162" s="12"/>
      <c r="AB162" s="1"/>
    </row>
    <row r="163" spans="1:28" ht="12" customHeight="1" x14ac:dyDescent="0.3">
      <c r="A163" s="11"/>
      <c r="B163" s="78"/>
      <c r="C163" s="78"/>
      <c r="D163" s="78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2"/>
      <c r="AA163" s="12"/>
      <c r="AB163" s="1"/>
    </row>
    <row r="164" spans="1:28" ht="12" customHeight="1" x14ac:dyDescent="0.3">
      <c r="A164" s="11"/>
      <c r="B164" s="78"/>
      <c r="C164" s="78"/>
      <c r="D164" s="78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2"/>
      <c r="AA164" s="12"/>
      <c r="AB164" s="1"/>
    </row>
    <row r="165" spans="1:28" ht="12" customHeight="1" x14ac:dyDescent="0.3">
      <c r="A165" s="11"/>
      <c r="B165" s="78"/>
      <c r="C165" s="78"/>
      <c r="D165" s="78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2"/>
      <c r="AA165" s="12"/>
      <c r="AB165" s="1"/>
    </row>
    <row r="166" spans="1:28" ht="12" customHeight="1" x14ac:dyDescent="0.3">
      <c r="A166" s="11"/>
      <c r="B166" s="78"/>
      <c r="C166" s="78"/>
      <c r="D166" s="78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2"/>
      <c r="AA166" s="12"/>
      <c r="AB166" s="1"/>
    </row>
    <row r="167" spans="1:28" ht="12" customHeight="1" x14ac:dyDescent="0.3">
      <c r="A167" s="11"/>
      <c r="B167" s="78"/>
      <c r="C167" s="78"/>
      <c r="D167" s="78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2"/>
      <c r="AA167" s="12"/>
      <c r="AB167" s="1"/>
    </row>
    <row r="168" spans="1:28" ht="12" customHeight="1" x14ac:dyDescent="0.3">
      <c r="A168" s="11"/>
      <c r="B168" s="78"/>
      <c r="C168" s="78"/>
      <c r="D168" s="78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2"/>
      <c r="AA168" s="12"/>
      <c r="AB168" s="1"/>
    </row>
    <row r="169" spans="1:28" ht="12" customHeight="1" x14ac:dyDescent="0.3">
      <c r="A169" s="11"/>
      <c r="B169" s="78"/>
      <c r="C169" s="78"/>
      <c r="D169" s="78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2"/>
      <c r="AA169" s="12"/>
      <c r="AB169" s="1"/>
    </row>
    <row r="170" spans="1:28" ht="12" customHeight="1" x14ac:dyDescent="0.3">
      <c r="A170" s="11"/>
      <c r="B170" s="78"/>
      <c r="C170" s="78"/>
      <c r="D170" s="78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2"/>
      <c r="AA170" s="12"/>
      <c r="AB170" s="1"/>
    </row>
    <row r="171" spans="1:28" ht="12" customHeight="1" x14ac:dyDescent="0.3">
      <c r="A171" s="11"/>
      <c r="B171" s="78"/>
      <c r="C171" s="78"/>
      <c r="D171" s="78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2"/>
      <c r="AA171" s="12"/>
      <c r="AB171" s="1"/>
    </row>
    <row r="172" spans="1:28" ht="12" customHeight="1" x14ac:dyDescent="0.3">
      <c r="A172" s="11"/>
      <c r="B172" s="78"/>
      <c r="C172" s="78"/>
      <c r="D172" s="78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2"/>
      <c r="AA172" s="12"/>
      <c r="AB172" s="1"/>
    </row>
    <row r="173" spans="1:28" ht="12" customHeight="1" x14ac:dyDescent="0.3">
      <c r="A173" s="11"/>
      <c r="B173" s="78"/>
      <c r="C173" s="78"/>
      <c r="D173" s="78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2"/>
      <c r="AA173" s="12"/>
      <c r="AB173" s="1"/>
    </row>
    <row r="174" spans="1:28" ht="12" customHeight="1" x14ac:dyDescent="0.3">
      <c r="A174" s="11"/>
      <c r="B174" s="78"/>
      <c r="C174" s="78"/>
      <c r="D174" s="78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2"/>
      <c r="AA174" s="12"/>
      <c r="AB174" s="1"/>
    </row>
    <row r="175" spans="1:28" ht="12" customHeight="1" x14ac:dyDescent="0.3">
      <c r="A175" s="11"/>
      <c r="B175" s="78"/>
      <c r="C175" s="78"/>
      <c r="D175" s="78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2"/>
      <c r="AA175" s="12"/>
      <c r="AB175" s="1"/>
    </row>
    <row r="176" spans="1:28" ht="12" customHeight="1" x14ac:dyDescent="0.3">
      <c r="A176" s="11"/>
      <c r="B176" s="78"/>
      <c r="C176" s="78"/>
      <c r="D176" s="78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2"/>
      <c r="AA176" s="12"/>
      <c r="AB176" s="1"/>
    </row>
    <row r="177" spans="1:28" ht="12" customHeight="1" x14ac:dyDescent="0.3">
      <c r="A177" s="11"/>
      <c r="B177" s="78"/>
      <c r="C177" s="78"/>
      <c r="D177" s="78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2"/>
      <c r="AA177" s="12"/>
      <c r="AB177" s="1"/>
    </row>
    <row r="178" spans="1:28" ht="12" customHeight="1" x14ac:dyDescent="0.3">
      <c r="A178" s="11"/>
      <c r="B178" s="78"/>
      <c r="C178" s="78"/>
      <c r="D178" s="78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2"/>
      <c r="AA178" s="12"/>
      <c r="AB178" s="1"/>
    </row>
    <row r="179" spans="1:28" ht="12" customHeight="1" x14ac:dyDescent="0.3">
      <c r="A179" s="11"/>
      <c r="B179" s="78"/>
      <c r="C179" s="78"/>
      <c r="D179" s="78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2"/>
      <c r="AA179" s="12"/>
      <c r="AB179" s="1"/>
    </row>
    <row r="180" spans="1:28" ht="12" customHeight="1" x14ac:dyDescent="0.3">
      <c r="A180" s="11"/>
      <c r="B180" s="78"/>
      <c r="C180" s="78"/>
      <c r="D180" s="78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2"/>
      <c r="AA180" s="12"/>
      <c r="AB180" s="1"/>
    </row>
    <row r="181" spans="1:28" ht="12" customHeight="1" x14ac:dyDescent="0.3">
      <c r="A181" s="11"/>
      <c r="B181" s="78"/>
      <c r="C181" s="78"/>
      <c r="D181" s="78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2"/>
      <c r="AA181" s="12"/>
      <c r="AB181" s="1"/>
    </row>
    <row r="182" spans="1:28" ht="12" customHeight="1" x14ac:dyDescent="0.3">
      <c r="A182" s="11"/>
      <c r="B182" s="78"/>
      <c r="C182" s="78"/>
      <c r="D182" s="78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2"/>
      <c r="AA182" s="12"/>
      <c r="AB182" s="1"/>
    </row>
    <row r="183" spans="1:28" ht="12" customHeight="1" x14ac:dyDescent="0.3">
      <c r="A183" s="11"/>
      <c r="B183" s="78"/>
      <c r="C183" s="78"/>
      <c r="D183" s="78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2"/>
      <c r="AA183" s="12"/>
      <c r="AB183" s="1"/>
    </row>
    <row r="184" spans="1:28" ht="12" customHeight="1" x14ac:dyDescent="0.3">
      <c r="A184" s="11"/>
      <c r="B184" s="78"/>
      <c r="C184" s="78"/>
      <c r="D184" s="78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2"/>
      <c r="AA184" s="12"/>
      <c r="AB184" s="1"/>
    </row>
    <row r="185" spans="1:28" ht="12" customHeight="1" x14ac:dyDescent="0.3">
      <c r="A185" s="11"/>
      <c r="B185" s="78"/>
      <c r="C185" s="78"/>
      <c r="D185" s="78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2"/>
      <c r="AA185" s="12"/>
      <c r="AB185" s="1"/>
    </row>
    <row r="186" spans="1:28" ht="12" customHeight="1" x14ac:dyDescent="0.3">
      <c r="A186" s="11"/>
      <c r="B186" s="78"/>
      <c r="C186" s="78"/>
      <c r="D186" s="78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2"/>
      <c r="AA186" s="12"/>
      <c r="AB186" s="1"/>
    </row>
    <row r="187" spans="1:28" ht="12" customHeight="1" x14ac:dyDescent="0.3">
      <c r="A187" s="11"/>
      <c r="B187" s="78"/>
      <c r="C187" s="78"/>
      <c r="D187" s="78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2"/>
      <c r="AA187" s="12"/>
      <c r="AB187" s="1"/>
    </row>
    <row r="188" spans="1:28" ht="12" customHeight="1" x14ac:dyDescent="0.3">
      <c r="A188" s="11"/>
      <c r="B188" s="78"/>
      <c r="C188" s="78"/>
      <c r="D188" s="78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2"/>
      <c r="AA188" s="12"/>
      <c r="AB188" s="1"/>
    </row>
    <row r="189" spans="1:28" ht="12" customHeight="1" x14ac:dyDescent="0.3">
      <c r="A189" s="11"/>
      <c r="B189" s="78"/>
      <c r="C189" s="78"/>
      <c r="D189" s="78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2"/>
      <c r="AA189" s="12"/>
      <c r="AB189" s="1"/>
    </row>
    <row r="190" spans="1:28" ht="12" customHeight="1" x14ac:dyDescent="0.3">
      <c r="A190" s="11"/>
      <c r="B190" s="78"/>
      <c r="C190" s="78"/>
      <c r="D190" s="78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2"/>
      <c r="AA190" s="12"/>
      <c r="AB190" s="1"/>
    </row>
    <row r="191" spans="1:28" ht="12" customHeight="1" x14ac:dyDescent="0.3">
      <c r="A191" s="11"/>
      <c r="B191" s="78"/>
      <c r="C191" s="78"/>
      <c r="D191" s="78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2"/>
      <c r="AA191" s="12"/>
      <c r="AB191" s="1"/>
    </row>
    <row r="192" spans="1:28" ht="12" customHeight="1" x14ac:dyDescent="0.3">
      <c r="A192" s="11"/>
      <c r="B192" s="78"/>
      <c r="C192" s="78"/>
      <c r="D192" s="78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2"/>
      <c r="AA192" s="12"/>
      <c r="AB192" s="1"/>
    </row>
    <row r="193" spans="1:28" ht="12" customHeight="1" x14ac:dyDescent="0.3">
      <c r="A193" s="11"/>
      <c r="B193" s="78"/>
      <c r="C193" s="78"/>
      <c r="D193" s="78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2"/>
      <c r="AA193" s="12"/>
      <c r="AB193" s="1"/>
    </row>
    <row r="194" spans="1:28" ht="12" customHeight="1" x14ac:dyDescent="0.3">
      <c r="A194" s="11"/>
      <c r="B194" s="78"/>
      <c r="C194" s="78"/>
      <c r="D194" s="78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2"/>
      <c r="AA194" s="12"/>
      <c r="AB194" s="1"/>
    </row>
    <row r="195" spans="1:28" ht="12" customHeight="1" x14ac:dyDescent="0.3">
      <c r="A195" s="11"/>
      <c r="B195" s="78"/>
      <c r="C195" s="78"/>
      <c r="D195" s="78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2"/>
      <c r="AA195" s="12"/>
      <c r="AB195" s="1"/>
    </row>
    <row r="196" spans="1:28" ht="12" customHeight="1" x14ac:dyDescent="0.3">
      <c r="A196" s="11"/>
      <c r="B196" s="78"/>
      <c r="C196" s="78"/>
      <c r="D196" s="78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2"/>
      <c r="AA196" s="12"/>
      <c r="AB196" s="1"/>
    </row>
    <row r="197" spans="1:28" ht="12" customHeight="1" x14ac:dyDescent="0.3">
      <c r="A197" s="11"/>
      <c r="B197" s="78"/>
      <c r="C197" s="78"/>
      <c r="D197" s="78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2"/>
      <c r="AA197" s="12"/>
      <c r="AB197" s="1"/>
    </row>
    <row r="198" spans="1:28" ht="12" customHeight="1" x14ac:dyDescent="0.3">
      <c r="A198" s="11"/>
      <c r="B198" s="78"/>
      <c r="C198" s="78"/>
      <c r="D198" s="78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2"/>
      <c r="AA198" s="12"/>
      <c r="AB198" s="1"/>
    </row>
    <row r="199" spans="1:28" ht="12" customHeight="1" x14ac:dyDescent="0.3">
      <c r="A199" s="11"/>
      <c r="B199" s="78"/>
      <c r="C199" s="78"/>
      <c r="D199" s="78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2"/>
      <c r="AA199" s="12"/>
      <c r="AB199" s="1"/>
    </row>
    <row r="200" spans="1:28" ht="12" customHeight="1" x14ac:dyDescent="0.3">
      <c r="A200" s="11"/>
      <c r="B200" s="78"/>
      <c r="C200" s="78"/>
      <c r="D200" s="78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2"/>
      <c r="AA200" s="12"/>
      <c r="AB200" s="1"/>
    </row>
    <row r="201" spans="1:28" ht="12" customHeight="1" x14ac:dyDescent="0.3">
      <c r="A201" s="11"/>
      <c r="B201" s="78"/>
      <c r="C201" s="78"/>
      <c r="D201" s="78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2"/>
      <c r="AA201" s="12"/>
      <c r="AB201" s="1"/>
    </row>
    <row r="202" spans="1:28" ht="12" customHeight="1" x14ac:dyDescent="0.3">
      <c r="A202" s="11"/>
      <c r="B202" s="78"/>
      <c r="C202" s="78"/>
      <c r="D202" s="78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2"/>
      <c r="AA202" s="12"/>
      <c r="AB202" s="1"/>
    </row>
    <row r="203" spans="1:28" ht="12" customHeight="1" x14ac:dyDescent="0.3">
      <c r="A203" s="11"/>
      <c r="B203" s="78"/>
      <c r="C203" s="78"/>
      <c r="D203" s="78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2"/>
      <c r="AA203" s="12"/>
      <c r="AB203" s="1"/>
    </row>
    <row r="204" spans="1:28" ht="12" customHeight="1" x14ac:dyDescent="0.3">
      <c r="A204" s="11"/>
      <c r="B204" s="78"/>
      <c r="C204" s="78"/>
      <c r="D204" s="78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2"/>
      <c r="AA204" s="12"/>
      <c r="AB204" s="1"/>
    </row>
    <row r="205" spans="1:28" ht="12" customHeight="1" x14ac:dyDescent="0.3">
      <c r="A205" s="11"/>
      <c r="B205" s="78"/>
      <c r="C205" s="78"/>
      <c r="D205" s="78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2"/>
      <c r="AA205" s="12"/>
      <c r="AB205" s="1"/>
    </row>
    <row r="206" spans="1:28" ht="12" customHeight="1" x14ac:dyDescent="0.3">
      <c r="A206" s="11"/>
      <c r="B206" s="78"/>
      <c r="C206" s="78"/>
      <c r="D206" s="78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2"/>
      <c r="AA206" s="12"/>
      <c r="AB206" s="1"/>
    </row>
    <row r="207" spans="1:28" ht="12" customHeight="1" x14ac:dyDescent="0.3">
      <c r="A207" s="11"/>
      <c r="B207" s="78"/>
      <c r="C207" s="78"/>
      <c r="D207" s="78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2"/>
      <c r="AA207" s="12"/>
      <c r="AB207" s="1"/>
    </row>
    <row r="208" spans="1:28" ht="12" customHeight="1" x14ac:dyDescent="0.3">
      <c r="A208" s="11"/>
      <c r="B208" s="78"/>
      <c r="C208" s="78"/>
      <c r="D208" s="78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2"/>
      <c r="AA208" s="12"/>
      <c r="AB208" s="1"/>
    </row>
    <row r="209" spans="1:28" ht="12" customHeight="1" x14ac:dyDescent="0.3">
      <c r="A209" s="11"/>
      <c r="B209" s="78"/>
      <c r="C209" s="78"/>
      <c r="D209" s="78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2"/>
      <c r="AA209" s="12"/>
      <c r="AB209" s="1"/>
    </row>
    <row r="210" spans="1:28" ht="12" customHeight="1" x14ac:dyDescent="0.3">
      <c r="A210" s="11"/>
      <c r="B210" s="78"/>
      <c r="C210" s="78"/>
      <c r="D210" s="78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2"/>
      <c r="AA210" s="12"/>
      <c r="AB210" s="1"/>
    </row>
    <row r="211" spans="1:28" ht="12" customHeight="1" x14ac:dyDescent="0.3">
      <c r="A211" s="11"/>
      <c r="B211" s="78"/>
      <c r="C211" s="78"/>
      <c r="D211" s="78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2"/>
      <c r="AA211" s="12"/>
      <c r="AB211" s="1"/>
    </row>
    <row r="212" spans="1:28" ht="12" customHeight="1" x14ac:dyDescent="0.3">
      <c r="A212" s="11"/>
      <c r="B212" s="78"/>
      <c r="C212" s="78"/>
      <c r="D212" s="78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2"/>
      <c r="AA212" s="12"/>
      <c r="AB212" s="1"/>
    </row>
    <row r="213" spans="1:28" ht="12" customHeight="1" x14ac:dyDescent="0.3">
      <c r="A213" s="11"/>
      <c r="B213" s="78"/>
      <c r="C213" s="78"/>
      <c r="D213" s="78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2"/>
      <c r="AA213" s="12"/>
      <c r="AB213" s="1"/>
    </row>
    <row r="214" spans="1:28" ht="12" customHeight="1" x14ac:dyDescent="0.3">
      <c r="A214" s="11"/>
      <c r="B214" s="78"/>
      <c r="C214" s="78"/>
      <c r="D214" s="78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2"/>
      <c r="AA214" s="12"/>
      <c r="AB214" s="1"/>
    </row>
    <row r="215" spans="1:28" ht="12" customHeight="1" x14ac:dyDescent="0.3">
      <c r="A215" s="11"/>
      <c r="B215" s="78"/>
      <c r="C215" s="78"/>
      <c r="D215" s="78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2"/>
      <c r="AA215" s="12"/>
      <c r="AB215" s="1"/>
    </row>
    <row r="216" spans="1:28" ht="12" customHeight="1" x14ac:dyDescent="0.3">
      <c r="A216" s="11"/>
      <c r="B216" s="78"/>
      <c r="C216" s="78"/>
      <c r="D216" s="78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2"/>
      <c r="AA216" s="12"/>
      <c r="AB216" s="1"/>
    </row>
    <row r="217" spans="1:28" ht="12" customHeight="1" x14ac:dyDescent="0.3">
      <c r="A217" s="11"/>
      <c r="B217" s="78"/>
      <c r="C217" s="78"/>
      <c r="D217" s="78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2"/>
      <c r="AA217" s="12"/>
      <c r="AB217" s="1"/>
    </row>
    <row r="218" spans="1:28" ht="12" customHeight="1" x14ac:dyDescent="0.3">
      <c r="A218" s="11"/>
      <c r="B218" s="78"/>
      <c r="C218" s="78"/>
      <c r="D218" s="78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2"/>
      <c r="AA218" s="12"/>
      <c r="AB218" s="1"/>
    </row>
    <row r="219" spans="1:28" ht="12" customHeight="1" x14ac:dyDescent="0.3">
      <c r="A219" s="11"/>
      <c r="B219" s="78"/>
      <c r="C219" s="78"/>
      <c r="D219" s="78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2"/>
      <c r="AA219" s="12"/>
      <c r="AB219" s="1"/>
    </row>
    <row r="220" spans="1:28" ht="12" customHeight="1" x14ac:dyDescent="0.3">
      <c r="A220" s="11"/>
      <c r="B220" s="78"/>
      <c r="C220" s="78"/>
      <c r="D220" s="78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2"/>
      <c r="AA220" s="12"/>
      <c r="AB220" s="1"/>
    </row>
    <row r="221" spans="1:28" ht="12" customHeight="1" x14ac:dyDescent="0.3">
      <c r="A221" s="11"/>
      <c r="B221" s="78"/>
      <c r="C221" s="78"/>
      <c r="D221" s="78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2"/>
      <c r="AA221" s="12"/>
      <c r="AB221" s="1"/>
    </row>
    <row r="222" spans="1:28" ht="12" customHeight="1" x14ac:dyDescent="0.3">
      <c r="A222" s="11"/>
      <c r="B222" s="78"/>
      <c r="C222" s="78"/>
      <c r="D222" s="78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2"/>
      <c r="AA222" s="12"/>
      <c r="AB222" s="1"/>
    </row>
    <row r="223" spans="1:28" ht="12" customHeight="1" x14ac:dyDescent="0.3">
      <c r="A223" s="11"/>
      <c r="B223" s="78"/>
      <c r="C223" s="78"/>
      <c r="D223" s="78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2"/>
      <c r="AA223" s="12"/>
      <c r="AB223" s="1"/>
    </row>
    <row r="224" spans="1:28" ht="12" customHeight="1" x14ac:dyDescent="0.3">
      <c r="A224" s="11"/>
      <c r="B224" s="78"/>
      <c r="C224" s="78"/>
      <c r="D224" s="78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2"/>
      <c r="AA224" s="12"/>
      <c r="AB224" s="1"/>
    </row>
    <row r="225" spans="1:28" ht="12" customHeight="1" x14ac:dyDescent="0.3">
      <c r="A225" s="11"/>
      <c r="B225" s="78"/>
      <c r="C225" s="78"/>
      <c r="D225" s="78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2"/>
      <c r="AA225" s="12"/>
      <c r="AB225" s="1"/>
    </row>
    <row r="226" spans="1:28" ht="12" customHeight="1" x14ac:dyDescent="0.3">
      <c r="A226" s="11"/>
      <c r="B226" s="78"/>
      <c r="C226" s="78"/>
      <c r="D226" s="78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2"/>
      <c r="AA226" s="12"/>
      <c r="AB226" s="1"/>
    </row>
    <row r="227" spans="1:28" ht="12" customHeight="1" x14ac:dyDescent="0.3">
      <c r="A227" s="11"/>
      <c r="B227" s="78"/>
      <c r="C227" s="78"/>
      <c r="D227" s="78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2"/>
      <c r="AA227" s="12"/>
      <c r="AB227" s="1"/>
    </row>
    <row r="228" spans="1:28" ht="12" customHeight="1" x14ac:dyDescent="0.3">
      <c r="A228" s="11"/>
      <c r="B228" s="78"/>
      <c r="C228" s="78"/>
      <c r="D228" s="78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2"/>
      <c r="AA228" s="12"/>
      <c r="AB228" s="1"/>
    </row>
    <row r="229" spans="1:28" ht="12" customHeight="1" x14ac:dyDescent="0.3">
      <c r="A229" s="11"/>
      <c r="B229" s="78"/>
      <c r="C229" s="78"/>
      <c r="D229" s="78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2"/>
      <c r="AA229" s="12"/>
      <c r="AB229" s="1"/>
    </row>
    <row r="230" spans="1:28" ht="12" customHeight="1" x14ac:dyDescent="0.3">
      <c r="A230" s="11"/>
      <c r="B230" s="78"/>
      <c r="C230" s="78"/>
      <c r="D230" s="78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2"/>
      <c r="AA230" s="12"/>
      <c r="AB230" s="1"/>
    </row>
    <row r="231" spans="1:28" ht="12" customHeight="1" x14ac:dyDescent="0.3">
      <c r="A231" s="11"/>
      <c r="B231" s="78"/>
      <c r="C231" s="78"/>
      <c r="D231" s="78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2"/>
      <c r="AA231" s="12"/>
      <c r="AB231" s="1"/>
    </row>
    <row r="232" spans="1:28" ht="12" customHeight="1" x14ac:dyDescent="0.3">
      <c r="A232" s="11"/>
      <c r="B232" s="78"/>
      <c r="C232" s="78"/>
      <c r="D232" s="78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2"/>
      <c r="AA232" s="12"/>
      <c r="AB232" s="1"/>
    </row>
    <row r="233" spans="1:28" ht="12" customHeight="1" x14ac:dyDescent="0.3">
      <c r="A233" s="11"/>
      <c r="B233" s="78"/>
      <c r="C233" s="78"/>
      <c r="D233" s="78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2"/>
      <c r="AA233" s="12"/>
      <c r="AB233" s="1"/>
    </row>
    <row r="234" spans="1:28" ht="12" customHeight="1" x14ac:dyDescent="0.3">
      <c r="A234" s="11"/>
      <c r="B234" s="78"/>
      <c r="C234" s="78"/>
      <c r="D234" s="78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2"/>
      <c r="AA234" s="12"/>
      <c r="AB234" s="1"/>
    </row>
    <row r="235" spans="1:28" ht="12" customHeight="1" x14ac:dyDescent="0.3">
      <c r="A235" s="11"/>
      <c r="B235" s="78"/>
      <c r="C235" s="78"/>
      <c r="D235" s="78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2"/>
      <c r="AA235" s="12"/>
      <c r="AB235" s="1"/>
    </row>
    <row r="236" spans="1:28" ht="12" customHeight="1" x14ac:dyDescent="0.3">
      <c r="A236" s="11"/>
      <c r="B236" s="78"/>
      <c r="C236" s="78"/>
      <c r="D236" s="78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2"/>
      <c r="AA236" s="12"/>
      <c r="AB236" s="1"/>
    </row>
    <row r="237" spans="1:28" ht="12" customHeight="1" x14ac:dyDescent="0.3">
      <c r="A237" s="11"/>
      <c r="B237" s="78"/>
      <c r="C237" s="78"/>
      <c r="D237" s="78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2"/>
      <c r="AA237" s="12"/>
      <c r="AB237" s="1"/>
    </row>
    <row r="238" spans="1:28" ht="12" customHeight="1" x14ac:dyDescent="0.3">
      <c r="A238" s="11"/>
      <c r="B238" s="78"/>
      <c r="C238" s="78"/>
      <c r="D238" s="78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2"/>
      <c r="AA238" s="12"/>
      <c r="AB238" s="1"/>
    </row>
    <row r="239" spans="1:28" ht="12" customHeight="1" x14ac:dyDescent="0.3">
      <c r="A239" s="11"/>
      <c r="B239" s="78"/>
      <c r="C239" s="78"/>
      <c r="D239" s="78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2"/>
      <c r="AA239" s="12"/>
      <c r="AB239" s="1"/>
    </row>
    <row r="240" spans="1:28" ht="12" customHeight="1" x14ac:dyDescent="0.3">
      <c r="A240" s="11"/>
      <c r="B240" s="78"/>
      <c r="C240" s="78"/>
      <c r="D240" s="78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2"/>
      <c r="AA240" s="12"/>
      <c r="AB240" s="1"/>
    </row>
    <row r="241" spans="1:28" ht="12" customHeight="1" x14ac:dyDescent="0.3">
      <c r="A241" s="11"/>
      <c r="B241" s="78"/>
      <c r="C241" s="78"/>
      <c r="D241" s="78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2"/>
      <c r="AA241" s="12"/>
      <c r="AB241" s="1"/>
    </row>
    <row r="242" spans="1:28" ht="12" customHeight="1" x14ac:dyDescent="0.3">
      <c r="A242" s="11"/>
      <c r="B242" s="78"/>
      <c r="C242" s="78"/>
      <c r="D242" s="78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2"/>
      <c r="AA242" s="12"/>
      <c r="AB242" s="1"/>
    </row>
    <row r="243" spans="1:28" ht="12" customHeight="1" x14ac:dyDescent="0.3">
      <c r="A243" s="11"/>
      <c r="B243" s="78"/>
      <c r="C243" s="78"/>
      <c r="D243" s="78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2"/>
      <c r="AA243" s="12"/>
      <c r="AB243" s="1"/>
    </row>
    <row r="244" spans="1:28" ht="12" customHeight="1" x14ac:dyDescent="0.3">
      <c r="A244" s="11"/>
      <c r="B244" s="78"/>
      <c r="C244" s="78"/>
      <c r="D244" s="78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2"/>
      <c r="AA244" s="12"/>
      <c r="AB244" s="1"/>
    </row>
    <row r="245" spans="1:28" ht="12" customHeight="1" x14ac:dyDescent="0.3">
      <c r="A245" s="11"/>
      <c r="B245" s="78"/>
      <c r="C245" s="78"/>
      <c r="D245" s="78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2"/>
      <c r="AA245" s="12"/>
      <c r="AB245" s="1"/>
    </row>
    <row r="246" spans="1:28" ht="12" customHeight="1" x14ac:dyDescent="0.3">
      <c r="A246" s="11"/>
      <c r="B246" s="78"/>
      <c r="C246" s="78"/>
      <c r="D246" s="78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2"/>
      <c r="AA246" s="12"/>
      <c r="AB246" s="1"/>
    </row>
    <row r="247" spans="1:28" ht="12" customHeight="1" x14ac:dyDescent="0.3">
      <c r="A247" s="11"/>
      <c r="B247" s="78"/>
      <c r="C247" s="78"/>
      <c r="D247" s="78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2"/>
      <c r="AA247" s="12"/>
      <c r="AB247" s="1"/>
    </row>
    <row r="248" spans="1:28" ht="12" customHeight="1" x14ac:dyDescent="0.3">
      <c r="A248" s="11"/>
      <c r="B248" s="78"/>
      <c r="C248" s="78"/>
      <c r="D248" s="78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2"/>
      <c r="AA248" s="12"/>
      <c r="AB248" s="1"/>
    </row>
    <row r="249" spans="1:28" ht="12" customHeight="1" x14ac:dyDescent="0.3">
      <c r="A249" s="11"/>
      <c r="B249" s="78"/>
      <c r="C249" s="78"/>
      <c r="D249" s="78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2"/>
      <c r="AA249" s="12"/>
      <c r="AB249" s="1"/>
    </row>
    <row r="250" spans="1:28" ht="12" customHeight="1" x14ac:dyDescent="0.3">
      <c r="A250" s="11"/>
      <c r="B250" s="78"/>
      <c r="C250" s="78"/>
      <c r="D250" s="78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2"/>
      <c r="AA250" s="12"/>
      <c r="AB250" s="1"/>
    </row>
    <row r="251" spans="1:28" ht="12" customHeight="1" x14ac:dyDescent="0.3">
      <c r="A251" s="11"/>
      <c r="B251" s="78"/>
      <c r="C251" s="78"/>
      <c r="D251" s="78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2"/>
      <c r="AA251" s="12"/>
      <c r="AB251" s="1"/>
    </row>
    <row r="252" spans="1:28" ht="12" customHeight="1" x14ac:dyDescent="0.3">
      <c r="A252" s="11"/>
      <c r="B252" s="78"/>
      <c r="C252" s="78"/>
      <c r="D252" s="78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2"/>
      <c r="AA252" s="12"/>
      <c r="AB252" s="1"/>
    </row>
    <row r="253" spans="1:28" ht="12" customHeight="1" x14ac:dyDescent="0.3">
      <c r="A253" s="11"/>
      <c r="B253" s="78"/>
      <c r="C253" s="78"/>
      <c r="D253" s="78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2"/>
      <c r="AA253" s="12"/>
      <c r="AB253" s="1"/>
    </row>
    <row r="254" spans="1:28" ht="12" customHeight="1" x14ac:dyDescent="0.3">
      <c r="A254" s="11"/>
      <c r="B254" s="78"/>
      <c r="C254" s="78"/>
      <c r="D254" s="78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2"/>
      <c r="AA254" s="12"/>
      <c r="AB254" s="1"/>
    </row>
    <row r="255" spans="1:28" ht="12" customHeight="1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"/>
    </row>
    <row r="256" spans="1:28" ht="12" customHeight="1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"/>
    </row>
    <row r="257" spans="1:28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3"/>
    <row r="266" spans="1:28" ht="15.75" customHeight="1" x14ac:dyDescent="0.3"/>
    <row r="267" spans="1:28" ht="15.75" customHeight="1" x14ac:dyDescent="0.3"/>
    <row r="268" spans="1:28" ht="15.75" customHeight="1" x14ac:dyDescent="0.3"/>
    <row r="269" spans="1:28" ht="15.75" customHeight="1" x14ac:dyDescent="0.3"/>
    <row r="270" spans="1:28" ht="15.75" customHeight="1" x14ac:dyDescent="0.3"/>
    <row r="271" spans="1:28" ht="15.75" customHeight="1" x14ac:dyDescent="0.3"/>
    <row r="272" spans="1:28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9">
    <mergeCell ref="B67:G67"/>
    <mergeCell ref="B1:N1"/>
    <mergeCell ref="B2:B3"/>
    <mergeCell ref="C2:C3"/>
    <mergeCell ref="D2:D3"/>
    <mergeCell ref="E2:G2"/>
    <mergeCell ref="J2:K2"/>
    <mergeCell ref="L2:M2"/>
    <mergeCell ref="N2:N3"/>
  </mergeCells>
  <hyperlinks>
    <hyperlink ref="N35" r:id="rId1" xr:uid="{00000000-0004-0000-0000-000000000000}"/>
  </hyperlinks>
  <pageMargins left="0.59055118110236227" right="0.59055118110236227" top="0.59055118110236227" bottom="0.59055118110236227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B1" workbookViewId="0"/>
  </sheetViews>
  <sheetFormatPr defaultColWidth="14.44140625" defaultRowHeight="15" customHeight="1" x14ac:dyDescent="0.3"/>
  <cols>
    <col min="1" max="1" width="2.44140625" hidden="1" customWidth="1"/>
    <col min="2" max="2" width="49.5546875" customWidth="1"/>
    <col min="3" max="3" width="12.44140625" customWidth="1"/>
    <col min="4" max="4" width="5.44140625" customWidth="1"/>
    <col min="5" max="6" width="13.109375" customWidth="1"/>
    <col min="7" max="7" width="82.109375" customWidth="1"/>
    <col min="8" max="26" width="13.109375" customWidth="1"/>
  </cols>
  <sheetData>
    <row r="1" spans="1:26" ht="12.75" customHeight="1" x14ac:dyDescent="0.3">
      <c r="A1" s="79"/>
      <c r="B1" s="317" t="s">
        <v>1</v>
      </c>
      <c r="C1" s="308"/>
      <c r="D1" s="80" t="s">
        <v>172</v>
      </c>
      <c r="E1" s="81" t="s">
        <v>173</v>
      </c>
      <c r="F1" s="82" t="s">
        <v>174</v>
      </c>
      <c r="G1" s="83" t="s">
        <v>175</v>
      </c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11"/>
      <c r="W1" s="12"/>
      <c r="X1" s="12"/>
      <c r="Y1" s="85"/>
      <c r="Z1" s="85"/>
    </row>
    <row r="2" spans="1:26" ht="12.75" customHeight="1" x14ac:dyDescent="0.3">
      <c r="A2" s="86"/>
      <c r="B2" s="87" t="s">
        <v>17</v>
      </c>
      <c r="C2" s="88">
        <f>SUM(C3:C12)</f>
        <v>12250000</v>
      </c>
      <c r="D2" s="86"/>
      <c r="E2" s="86">
        <f t="shared" ref="E2:F2" si="0">SUM(E3:E12)</f>
        <v>12250000</v>
      </c>
      <c r="F2" s="86">
        <f t="shared" si="0"/>
        <v>12250000</v>
      </c>
      <c r="G2" s="86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11"/>
      <c r="W2" s="12"/>
      <c r="X2" s="12"/>
      <c r="Y2" s="85"/>
      <c r="Z2" s="85"/>
    </row>
    <row r="3" spans="1:26" ht="12.75" customHeight="1" x14ac:dyDescent="0.3">
      <c r="A3" s="89"/>
      <c r="B3" s="90" t="s">
        <v>18</v>
      </c>
      <c r="C3" s="91">
        <f t="shared" ref="C3:C12" si="1">F3</f>
        <v>250000</v>
      </c>
      <c r="D3" s="92" t="s">
        <v>176</v>
      </c>
      <c r="E3" s="93">
        <f t="shared" ref="E3:E12" si="2">F3</f>
        <v>250000</v>
      </c>
      <c r="F3" s="94">
        <v>250000</v>
      </c>
      <c r="G3" s="89" t="s">
        <v>177</v>
      </c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11"/>
      <c r="W3" s="12"/>
      <c r="X3" s="12"/>
      <c r="Y3" s="85"/>
      <c r="Z3" s="85"/>
    </row>
    <row r="4" spans="1:26" ht="12.75" customHeight="1" x14ac:dyDescent="0.3">
      <c r="A4" s="89"/>
      <c r="B4" s="90" t="s">
        <v>178</v>
      </c>
      <c r="C4" s="91">
        <f t="shared" si="1"/>
        <v>0</v>
      </c>
      <c r="D4" s="92" t="s">
        <v>176</v>
      </c>
      <c r="E4" s="93">
        <f t="shared" si="2"/>
        <v>0</v>
      </c>
      <c r="F4" s="94">
        <v>0</v>
      </c>
      <c r="G4" s="89" t="s">
        <v>179</v>
      </c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11"/>
      <c r="W4" s="12"/>
      <c r="X4" s="12"/>
      <c r="Y4" s="85"/>
      <c r="Z4" s="85"/>
    </row>
    <row r="5" spans="1:26" ht="12.75" customHeight="1" x14ac:dyDescent="0.3">
      <c r="A5" s="89"/>
      <c r="B5" s="95" t="s">
        <v>180</v>
      </c>
      <c r="C5" s="91">
        <f t="shared" si="1"/>
        <v>8000000</v>
      </c>
      <c r="D5" s="92" t="s">
        <v>176</v>
      </c>
      <c r="E5" s="93">
        <f t="shared" si="2"/>
        <v>8000000</v>
      </c>
      <c r="F5" s="94">
        <v>8000000</v>
      </c>
      <c r="G5" s="96" t="s">
        <v>181</v>
      </c>
      <c r="H5" s="84" t="s">
        <v>182</v>
      </c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11"/>
      <c r="W5" s="12"/>
      <c r="X5" s="12"/>
      <c r="Y5" s="85"/>
      <c r="Z5" s="85"/>
    </row>
    <row r="6" spans="1:26" ht="12.75" customHeight="1" x14ac:dyDescent="0.3">
      <c r="A6" s="89"/>
      <c r="B6" s="90" t="s">
        <v>183</v>
      </c>
      <c r="C6" s="91">
        <f t="shared" si="1"/>
        <v>0</v>
      </c>
      <c r="D6" s="92" t="s">
        <v>176</v>
      </c>
      <c r="E6" s="93">
        <f t="shared" si="2"/>
        <v>0</v>
      </c>
      <c r="F6" s="94">
        <v>0</v>
      </c>
      <c r="G6" s="89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11"/>
      <c r="W6" s="12"/>
      <c r="X6" s="12"/>
      <c r="Y6" s="85"/>
      <c r="Z6" s="85"/>
    </row>
    <row r="7" spans="1:26" ht="12.75" customHeight="1" x14ac:dyDescent="0.3">
      <c r="A7" s="89"/>
      <c r="B7" s="90" t="s">
        <v>184</v>
      </c>
      <c r="C7" s="91">
        <f t="shared" si="1"/>
        <v>3500000</v>
      </c>
      <c r="D7" s="92" t="s">
        <v>176</v>
      </c>
      <c r="E7" s="93">
        <f t="shared" si="2"/>
        <v>3500000</v>
      </c>
      <c r="F7" s="94">
        <v>3500000</v>
      </c>
      <c r="G7" s="96" t="s">
        <v>185</v>
      </c>
      <c r="H7" s="84" t="s">
        <v>186</v>
      </c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11"/>
      <c r="W7" s="12"/>
      <c r="X7" s="12"/>
      <c r="Y7" s="85"/>
      <c r="Z7" s="85"/>
    </row>
    <row r="8" spans="1:26" ht="12.75" customHeight="1" x14ac:dyDescent="0.3">
      <c r="A8" s="89"/>
      <c r="B8" s="95" t="s">
        <v>187</v>
      </c>
      <c r="C8" s="91">
        <f t="shared" si="1"/>
        <v>0</v>
      </c>
      <c r="D8" s="92" t="s">
        <v>176</v>
      </c>
      <c r="E8" s="93">
        <f t="shared" si="2"/>
        <v>0</v>
      </c>
      <c r="F8" s="94">
        <v>0</v>
      </c>
      <c r="G8" s="89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11"/>
      <c r="W8" s="12"/>
      <c r="X8" s="12"/>
      <c r="Y8" s="85"/>
      <c r="Z8" s="85"/>
    </row>
    <row r="9" spans="1:26" ht="12.75" customHeight="1" x14ac:dyDescent="0.3">
      <c r="A9" s="89"/>
      <c r="B9" s="90" t="s">
        <v>35</v>
      </c>
      <c r="C9" s="91">
        <f t="shared" si="1"/>
        <v>0</v>
      </c>
      <c r="D9" s="92" t="s">
        <v>176</v>
      </c>
      <c r="E9" s="93">
        <f t="shared" si="2"/>
        <v>0</v>
      </c>
      <c r="F9" s="94">
        <v>0</v>
      </c>
      <c r="G9" s="89" t="s">
        <v>36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11"/>
      <c r="W9" s="12"/>
      <c r="X9" s="12"/>
      <c r="Y9" s="85"/>
      <c r="Z9" s="85"/>
    </row>
    <row r="10" spans="1:26" ht="12.75" customHeight="1" x14ac:dyDescent="0.3">
      <c r="A10" s="89"/>
      <c r="B10" s="95" t="s">
        <v>37</v>
      </c>
      <c r="C10" s="91">
        <f t="shared" si="1"/>
        <v>0</v>
      </c>
      <c r="D10" s="92" t="s">
        <v>176</v>
      </c>
      <c r="E10" s="93">
        <f t="shared" si="2"/>
        <v>0</v>
      </c>
      <c r="F10" s="94">
        <v>0</v>
      </c>
      <c r="G10" s="89" t="s">
        <v>38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11"/>
      <c r="W10" s="12"/>
      <c r="X10" s="12"/>
      <c r="Y10" s="85"/>
      <c r="Z10" s="85"/>
    </row>
    <row r="11" spans="1:26" ht="12.75" customHeight="1" x14ac:dyDescent="0.3">
      <c r="A11" s="89"/>
      <c r="B11" s="95" t="s">
        <v>188</v>
      </c>
      <c r="C11" s="91">
        <f t="shared" si="1"/>
        <v>500000</v>
      </c>
      <c r="D11" s="92" t="s">
        <v>176</v>
      </c>
      <c r="E11" s="93">
        <f t="shared" si="2"/>
        <v>500000</v>
      </c>
      <c r="F11" s="94">
        <v>500000</v>
      </c>
      <c r="G11" s="89" t="s">
        <v>189</v>
      </c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11"/>
      <c r="W11" s="12"/>
      <c r="X11" s="12"/>
      <c r="Y11" s="85"/>
      <c r="Z11" s="85"/>
    </row>
    <row r="12" spans="1:26" ht="12.75" customHeight="1" x14ac:dyDescent="0.3">
      <c r="A12" s="89"/>
      <c r="B12" s="95" t="s">
        <v>41</v>
      </c>
      <c r="C12" s="91">
        <f t="shared" si="1"/>
        <v>0</v>
      </c>
      <c r="D12" s="92" t="s">
        <v>176</v>
      </c>
      <c r="E12" s="93">
        <f t="shared" si="2"/>
        <v>0</v>
      </c>
      <c r="F12" s="94">
        <v>0</v>
      </c>
      <c r="G12" s="89" t="s">
        <v>42</v>
      </c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11"/>
      <c r="W12" s="12"/>
      <c r="X12" s="12"/>
      <c r="Y12" s="85"/>
      <c r="Z12" s="85"/>
    </row>
    <row r="13" spans="1:26" ht="12.75" customHeight="1" x14ac:dyDescent="0.3">
      <c r="A13" s="89"/>
      <c r="B13" s="87" t="s">
        <v>63</v>
      </c>
      <c r="C13" s="88">
        <f>SUM(C14:C20)</f>
        <v>1100000</v>
      </c>
      <c r="D13" s="86"/>
      <c r="E13" s="86">
        <f t="shared" ref="E13:F13" si="3">SUM(E14:E20)</f>
        <v>1100000</v>
      </c>
      <c r="F13" s="86">
        <f t="shared" si="3"/>
        <v>1100000</v>
      </c>
      <c r="G13" s="86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11"/>
      <c r="W13" s="12"/>
      <c r="X13" s="12"/>
      <c r="Y13" s="85"/>
      <c r="Z13" s="85"/>
    </row>
    <row r="14" spans="1:26" ht="12.75" customHeight="1" x14ac:dyDescent="0.3">
      <c r="A14" s="89"/>
      <c r="B14" s="90" t="s">
        <v>64</v>
      </c>
      <c r="C14" s="91">
        <f t="shared" ref="C14:C20" si="4">F14</f>
        <v>100000</v>
      </c>
      <c r="D14" s="92" t="s">
        <v>176</v>
      </c>
      <c r="E14" s="93">
        <f t="shared" ref="E14:E20" si="5">F14</f>
        <v>100000</v>
      </c>
      <c r="F14" s="94">
        <v>100000</v>
      </c>
      <c r="G14" s="89" t="s">
        <v>190</v>
      </c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11"/>
      <c r="W14" s="12"/>
      <c r="X14" s="12"/>
      <c r="Y14" s="85"/>
      <c r="Z14" s="85"/>
    </row>
    <row r="15" spans="1:26" ht="12.75" customHeight="1" x14ac:dyDescent="0.3">
      <c r="A15" s="86"/>
      <c r="B15" s="90" t="s">
        <v>191</v>
      </c>
      <c r="C15" s="91">
        <f t="shared" si="4"/>
        <v>200000</v>
      </c>
      <c r="D15" s="92" t="s">
        <v>176</v>
      </c>
      <c r="E15" s="93">
        <f t="shared" si="5"/>
        <v>200000</v>
      </c>
      <c r="F15" s="94">
        <v>200000</v>
      </c>
      <c r="G15" s="89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11"/>
      <c r="W15" s="12"/>
      <c r="X15" s="12"/>
      <c r="Y15" s="85"/>
      <c r="Z15" s="85"/>
    </row>
    <row r="16" spans="1:26" ht="12.75" customHeight="1" x14ac:dyDescent="0.3">
      <c r="A16" s="89"/>
      <c r="B16" s="95" t="s">
        <v>69</v>
      </c>
      <c r="C16" s="91">
        <f t="shared" si="4"/>
        <v>200000</v>
      </c>
      <c r="D16" s="92" t="s">
        <v>176</v>
      </c>
      <c r="E16" s="93">
        <f t="shared" si="5"/>
        <v>200000</v>
      </c>
      <c r="F16" s="94">
        <v>200000</v>
      </c>
      <c r="G16" s="89" t="s">
        <v>192</v>
      </c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11"/>
      <c r="W16" s="12"/>
      <c r="X16" s="12"/>
      <c r="Y16" s="85"/>
      <c r="Z16" s="85"/>
    </row>
    <row r="17" spans="1:26" ht="12.75" customHeight="1" x14ac:dyDescent="0.3">
      <c r="A17" s="89"/>
      <c r="B17" s="95" t="s">
        <v>71</v>
      </c>
      <c r="C17" s="91">
        <f t="shared" si="4"/>
        <v>0</v>
      </c>
      <c r="D17" s="92" t="s">
        <v>176</v>
      </c>
      <c r="E17" s="93">
        <f t="shared" si="5"/>
        <v>0</v>
      </c>
      <c r="F17" s="94">
        <v>0</v>
      </c>
      <c r="G17" s="89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11"/>
      <c r="W17" s="12"/>
      <c r="X17" s="12"/>
      <c r="Y17" s="85"/>
      <c r="Z17" s="85"/>
    </row>
    <row r="18" spans="1:26" ht="12.75" customHeight="1" x14ac:dyDescent="0.3">
      <c r="A18" s="89"/>
      <c r="B18" s="90" t="s">
        <v>193</v>
      </c>
      <c r="C18" s="91">
        <f t="shared" si="4"/>
        <v>300000</v>
      </c>
      <c r="D18" s="92" t="s">
        <v>176</v>
      </c>
      <c r="E18" s="93">
        <f t="shared" si="5"/>
        <v>300000</v>
      </c>
      <c r="F18" s="94">
        <v>300000</v>
      </c>
      <c r="G18" s="89" t="s">
        <v>13</v>
      </c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11"/>
      <c r="W18" s="12"/>
      <c r="X18" s="12"/>
      <c r="Y18" s="85"/>
      <c r="Z18" s="85"/>
    </row>
    <row r="19" spans="1:26" ht="12.75" customHeight="1" x14ac:dyDescent="0.3">
      <c r="A19" s="89"/>
      <c r="B19" s="90" t="s">
        <v>76</v>
      </c>
      <c r="C19" s="91">
        <f t="shared" si="4"/>
        <v>100000</v>
      </c>
      <c r="D19" s="92" t="s">
        <v>176</v>
      </c>
      <c r="E19" s="93">
        <f t="shared" si="5"/>
        <v>100000</v>
      </c>
      <c r="F19" s="94">
        <v>100000</v>
      </c>
      <c r="G19" s="89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11"/>
      <c r="W19" s="12"/>
      <c r="X19" s="12"/>
      <c r="Y19" s="85"/>
      <c r="Z19" s="85"/>
    </row>
    <row r="20" spans="1:26" ht="12.75" customHeight="1" x14ac:dyDescent="0.3">
      <c r="A20" s="89"/>
      <c r="B20" s="95" t="s">
        <v>78</v>
      </c>
      <c r="C20" s="91">
        <f t="shared" si="4"/>
        <v>200000</v>
      </c>
      <c r="D20" s="92" t="s">
        <v>176</v>
      </c>
      <c r="E20" s="93">
        <f t="shared" si="5"/>
        <v>200000</v>
      </c>
      <c r="F20" s="94">
        <v>200000</v>
      </c>
      <c r="G20" s="89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11"/>
      <c r="W20" s="12"/>
      <c r="X20" s="12"/>
      <c r="Y20" s="85"/>
      <c r="Z20" s="85"/>
    </row>
    <row r="21" spans="1:26" ht="12.75" customHeight="1" x14ac:dyDescent="0.3">
      <c r="A21" s="89"/>
      <c r="B21" s="87" t="s">
        <v>194</v>
      </c>
      <c r="C21" s="88">
        <f>C22+F23+C24</f>
        <v>750000</v>
      </c>
      <c r="D21" s="86"/>
      <c r="E21" s="86">
        <f t="shared" ref="E21:F21" si="6">E22+E23+E24</f>
        <v>750000</v>
      </c>
      <c r="F21" s="86">
        <f t="shared" si="6"/>
        <v>750000</v>
      </c>
      <c r="G21" s="86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11"/>
      <c r="W21" s="12"/>
      <c r="X21" s="12"/>
      <c r="Y21" s="85"/>
      <c r="Z21" s="85"/>
    </row>
    <row r="22" spans="1:26" ht="12.75" customHeight="1" x14ac:dyDescent="0.3">
      <c r="A22" s="86"/>
      <c r="B22" s="90" t="s">
        <v>195</v>
      </c>
      <c r="C22" s="97">
        <f t="shared" ref="C22:C24" si="7">F22</f>
        <v>700000</v>
      </c>
      <c r="D22" s="92" t="s">
        <v>176</v>
      </c>
      <c r="E22" s="93">
        <f t="shared" ref="E22:E24" si="8">F22</f>
        <v>700000</v>
      </c>
      <c r="F22" s="94">
        <v>700000</v>
      </c>
      <c r="G22" s="98" t="s">
        <v>196</v>
      </c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11"/>
      <c r="W22" s="12"/>
      <c r="X22" s="12"/>
      <c r="Y22" s="85"/>
      <c r="Z22" s="85"/>
    </row>
    <row r="23" spans="1:26" ht="12.75" customHeight="1" x14ac:dyDescent="0.3">
      <c r="A23" s="89"/>
      <c r="B23" s="90"/>
      <c r="C23" s="97">
        <f t="shared" si="7"/>
        <v>0</v>
      </c>
      <c r="D23" s="92" t="s">
        <v>176</v>
      </c>
      <c r="E23" s="93">
        <f t="shared" si="8"/>
        <v>0</v>
      </c>
      <c r="F23" s="94">
        <v>0</v>
      </c>
      <c r="G23" s="98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11"/>
      <c r="W23" s="12"/>
      <c r="X23" s="12"/>
      <c r="Y23" s="85"/>
      <c r="Z23" s="85"/>
    </row>
    <row r="24" spans="1:26" ht="12.75" customHeight="1" x14ac:dyDescent="0.3">
      <c r="A24" s="89"/>
      <c r="B24" s="95" t="s">
        <v>197</v>
      </c>
      <c r="C24" s="97">
        <f t="shared" si="7"/>
        <v>50000</v>
      </c>
      <c r="D24" s="92" t="s">
        <v>176</v>
      </c>
      <c r="E24" s="93">
        <f t="shared" si="8"/>
        <v>50000</v>
      </c>
      <c r="F24" s="94">
        <v>50000</v>
      </c>
      <c r="G24" s="89" t="s">
        <v>198</v>
      </c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11"/>
      <c r="W24" s="12"/>
      <c r="X24" s="12"/>
      <c r="Y24" s="85"/>
      <c r="Z24" s="85"/>
    </row>
    <row r="25" spans="1:26" ht="12.75" customHeight="1" x14ac:dyDescent="0.3">
      <c r="A25" s="86"/>
      <c r="B25" s="87" t="s">
        <v>83</v>
      </c>
      <c r="C25" s="88">
        <f>SUM(C26:C42)</f>
        <v>7600000</v>
      </c>
      <c r="D25" s="86"/>
      <c r="E25" s="86">
        <f t="shared" ref="E25:F25" si="9">SUM(E26:E42)</f>
        <v>7600000</v>
      </c>
      <c r="F25" s="86">
        <f t="shared" si="9"/>
        <v>7600000</v>
      </c>
      <c r="G25" s="86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11"/>
      <c r="W25" s="12"/>
      <c r="X25" s="12"/>
      <c r="Y25" s="85"/>
      <c r="Z25" s="85"/>
    </row>
    <row r="26" spans="1:26" ht="12.75" customHeight="1" x14ac:dyDescent="0.3">
      <c r="A26" s="89"/>
      <c r="B26" s="90"/>
      <c r="C26" s="91">
        <f t="shared" ref="C26:C42" si="10">F26</f>
        <v>0</v>
      </c>
      <c r="D26" s="92" t="s">
        <v>176</v>
      </c>
      <c r="E26" s="93">
        <f t="shared" ref="E26:E42" si="11">F26</f>
        <v>0</v>
      </c>
      <c r="F26" s="94">
        <v>0</v>
      </c>
      <c r="G26" s="89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11"/>
      <c r="W26" s="12"/>
      <c r="X26" s="12"/>
      <c r="Y26" s="85"/>
      <c r="Z26" s="85"/>
    </row>
    <row r="27" spans="1:26" ht="12.75" customHeight="1" x14ac:dyDescent="0.3">
      <c r="A27" s="89"/>
      <c r="B27" s="90" t="s">
        <v>84</v>
      </c>
      <c r="C27" s="91">
        <f t="shared" si="10"/>
        <v>1000000</v>
      </c>
      <c r="D27" s="92" t="s">
        <v>176</v>
      </c>
      <c r="E27" s="93">
        <f t="shared" si="11"/>
        <v>1000000</v>
      </c>
      <c r="F27" s="94">
        <v>1000000</v>
      </c>
      <c r="G27" s="89" t="s">
        <v>199</v>
      </c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11"/>
      <c r="W27" s="12"/>
      <c r="X27" s="12"/>
      <c r="Y27" s="85"/>
      <c r="Z27" s="85"/>
    </row>
    <row r="28" spans="1:26" ht="12.75" customHeight="1" x14ac:dyDescent="0.3">
      <c r="A28" s="89"/>
      <c r="B28" s="95" t="s">
        <v>200</v>
      </c>
      <c r="C28" s="91">
        <f t="shared" si="10"/>
        <v>0</v>
      </c>
      <c r="D28" s="92" t="s">
        <v>176</v>
      </c>
      <c r="E28" s="93">
        <f t="shared" si="11"/>
        <v>0</v>
      </c>
      <c r="F28" s="94">
        <v>0</v>
      </c>
      <c r="G28" s="89" t="s">
        <v>201</v>
      </c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11"/>
      <c r="W28" s="12"/>
      <c r="X28" s="12"/>
      <c r="Y28" s="85"/>
      <c r="Z28" s="85"/>
    </row>
    <row r="29" spans="1:26" ht="12.75" customHeight="1" x14ac:dyDescent="0.3">
      <c r="A29" s="89"/>
      <c r="B29" s="90" t="s">
        <v>91</v>
      </c>
      <c r="C29" s="91">
        <f t="shared" si="10"/>
        <v>0</v>
      </c>
      <c r="D29" s="92" t="s">
        <v>176</v>
      </c>
      <c r="E29" s="93">
        <f t="shared" si="11"/>
        <v>0</v>
      </c>
      <c r="F29" s="94">
        <v>0</v>
      </c>
      <c r="G29" s="99" t="s">
        <v>202</v>
      </c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11"/>
      <c r="W29" s="12"/>
      <c r="X29" s="12"/>
      <c r="Y29" s="85"/>
      <c r="Z29" s="85"/>
    </row>
    <row r="30" spans="1:26" ht="12.75" customHeight="1" x14ac:dyDescent="0.3">
      <c r="A30" s="89"/>
      <c r="B30" s="95" t="s">
        <v>94</v>
      </c>
      <c r="C30" s="91">
        <f t="shared" si="10"/>
        <v>0</v>
      </c>
      <c r="D30" s="92" t="s">
        <v>176</v>
      </c>
      <c r="E30" s="93">
        <f t="shared" si="11"/>
        <v>0</v>
      </c>
      <c r="F30" s="94">
        <v>0</v>
      </c>
      <c r="G30" s="89" t="s">
        <v>203</v>
      </c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11"/>
      <c r="W30" s="12"/>
      <c r="X30" s="12"/>
      <c r="Y30" s="85"/>
      <c r="Z30" s="85"/>
    </row>
    <row r="31" spans="1:26" ht="12.75" customHeight="1" x14ac:dyDescent="0.3">
      <c r="A31" s="89"/>
      <c r="B31" s="90"/>
      <c r="C31" s="91">
        <f t="shared" si="10"/>
        <v>0</v>
      </c>
      <c r="D31" s="92" t="s">
        <v>176</v>
      </c>
      <c r="E31" s="93">
        <f t="shared" si="11"/>
        <v>0</v>
      </c>
      <c r="F31" s="94">
        <v>0</v>
      </c>
      <c r="G31" s="98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11"/>
      <c r="W31" s="12"/>
      <c r="X31" s="12"/>
      <c r="Y31" s="85"/>
      <c r="Z31" s="85"/>
    </row>
    <row r="32" spans="1:26" ht="12.75" customHeight="1" x14ac:dyDescent="0.3">
      <c r="A32" s="89"/>
      <c r="B32" s="90" t="s">
        <v>96</v>
      </c>
      <c r="C32" s="91">
        <f t="shared" si="10"/>
        <v>0</v>
      </c>
      <c r="D32" s="92" t="s">
        <v>176</v>
      </c>
      <c r="E32" s="93">
        <f t="shared" si="11"/>
        <v>0</v>
      </c>
      <c r="F32" s="94">
        <v>0</v>
      </c>
      <c r="G32" s="98" t="s">
        <v>97</v>
      </c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11"/>
      <c r="W32" s="12"/>
      <c r="X32" s="12"/>
      <c r="Y32" s="85"/>
      <c r="Z32" s="85"/>
    </row>
    <row r="33" spans="1:26" ht="12.75" customHeight="1" x14ac:dyDescent="0.3">
      <c r="A33" s="89"/>
      <c r="B33" s="95" t="s">
        <v>204</v>
      </c>
      <c r="C33" s="91">
        <f t="shared" si="10"/>
        <v>0</v>
      </c>
      <c r="D33" s="92" t="s">
        <v>176</v>
      </c>
      <c r="E33" s="93">
        <f t="shared" si="11"/>
        <v>0</v>
      </c>
      <c r="F33" s="94">
        <v>0</v>
      </c>
      <c r="G33" s="98" t="s">
        <v>205</v>
      </c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11"/>
      <c r="W33" s="12"/>
      <c r="X33" s="12"/>
      <c r="Y33" s="85"/>
      <c r="Z33" s="85"/>
    </row>
    <row r="34" spans="1:26" ht="12.75" customHeight="1" x14ac:dyDescent="0.3">
      <c r="A34" s="89"/>
      <c r="B34" s="90" t="s">
        <v>206</v>
      </c>
      <c r="C34" s="91">
        <f t="shared" si="10"/>
        <v>6500000</v>
      </c>
      <c r="D34" s="92" t="s">
        <v>176</v>
      </c>
      <c r="E34" s="93">
        <f t="shared" si="11"/>
        <v>6500000</v>
      </c>
      <c r="F34" s="94">
        <v>6500000</v>
      </c>
      <c r="G34" s="96" t="s">
        <v>207</v>
      </c>
      <c r="H34" s="84" t="s">
        <v>208</v>
      </c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11"/>
      <c r="W34" s="12"/>
      <c r="X34" s="12"/>
      <c r="Y34" s="85"/>
      <c r="Z34" s="85"/>
    </row>
    <row r="35" spans="1:26" ht="12.75" customHeight="1" x14ac:dyDescent="0.3">
      <c r="A35" s="89"/>
      <c r="B35" s="90"/>
      <c r="C35" s="91">
        <f t="shared" si="10"/>
        <v>0</v>
      </c>
      <c r="D35" s="92" t="s">
        <v>176</v>
      </c>
      <c r="E35" s="93">
        <f t="shared" si="11"/>
        <v>0</v>
      </c>
      <c r="F35" s="94">
        <v>0</v>
      </c>
      <c r="G35" s="89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11"/>
      <c r="W35" s="12"/>
      <c r="X35" s="12"/>
      <c r="Y35" s="85"/>
      <c r="Z35" s="85"/>
    </row>
    <row r="36" spans="1:26" ht="12.75" customHeight="1" x14ac:dyDescent="0.3">
      <c r="A36" s="89"/>
      <c r="B36" s="90"/>
      <c r="C36" s="91">
        <f t="shared" si="10"/>
        <v>0</v>
      </c>
      <c r="D36" s="92" t="s">
        <v>176</v>
      </c>
      <c r="E36" s="93">
        <f t="shared" si="11"/>
        <v>0</v>
      </c>
      <c r="F36" s="94">
        <v>0</v>
      </c>
      <c r="G36" s="89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11"/>
      <c r="W36" s="12"/>
      <c r="X36" s="12"/>
      <c r="Y36" s="85"/>
      <c r="Z36" s="85"/>
    </row>
    <row r="37" spans="1:26" ht="12.75" customHeight="1" x14ac:dyDescent="0.3">
      <c r="A37" s="89"/>
      <c r="B37" s="90" t="s">
        <v>209</v>
      </c>
      <c r="C37" s="91">
        <f t="shared" si="10"/>
        <v>100000</v>
      </c>
      <c r="D37" s="92" t="s">
        <v>176</v>
      </c>
      <c r="E37" s="93">
        <f t="shared" si="11"/>
        <v>100000</v>
      </c>
      <c r="F37" s="94">
        <v>100000</v>
      </c>
      <c r="G37" s="89" t="s">
        <v>210</v>
      </c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11"/>
      <c r="W37" s="12"/>
      <c r="X37" s="12"/>
      <c r="Y37" s="85"/>
      <c r="Z37" s="85"/>
    </row>
    <row r="38" spans="1:26" ht="12.75" customHeight="1" x14ac:dyDescent="0.3">
      <c r="A38" s="89"/>
      <c r="B38" s="90" t="s">
        <v>106</v>
      </c>
      <c r="C38" s="91">
        <f t="shared" si="10"/>
        <v>0</v>
      </c>
      <c r="D38" s="92" t="s">
        <v>176</v>
      </c>
      <c r="E38" s="93">
        <f t="shared" si="11"/>
        <v>0</v>
      </c>
      <c r="F38" s="94">
        <v>0</v>
      </c>
      <c r="G38" s="89" t="s">
        <v>211</v>
      </c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11"/>
      <c r="W38" s="12"/>
      <c r="X38" s="12"/>
      <c r="Y38" s="85"/>
      <c r="Z38" s="85"/>
    </row>
    <row r="39" spans="1:26" ht="12.75" customHeight="1" x14ac:dyDescent="0.3">
      <c r="A39" s="89"/>
      <c r="B39" s="95"/>
      <c r="C39" s="91">
        <f t="shared" si="10"/>
        <v>0</v>
      </c>
      <c r="D39" s="92" t="s">
        <v>176</v>
      </c>
      <c r="E39" s="93">
        <f t="shared" si="11"/>
        <v>0</v>
      </c>
      <c r="F39" s="94">
        <v>0</v>
      </c>
      <c r="G39" s="89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11"/>
      <c r="W39" s="12"/>
      <c r="X39" s="12"/>
      <c r="Y39" s="85"/>
      <c r="Z39" s="85"/>
    </row>
    <row r="40" spans="1:26" ht="12.75" customHeight="1" x14ac:dyDescent="0.3">
      <c r="A40" s="89"/>
      <c r="B40" s="90" t="s">
        <v>212</v>
      </c>
      <c r="C40" s="91">
        <f t="shared" si="10"/>
        <v>0</v>
      </c>
      <c r="D40" s="92" t="s">
        <v>176</v>
      </c>
      <c r="E40" s="93">
        <f t="shared" si="11"/>
        <v>0</v>
      </c>
      <c r="F40" s="94">
        <v>0</v>
      </c>
      <c r="G40" s="89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11"/>
      <c r="W40" s="12"/>
      <c r="X40" s="12"/>
      <c r="Y40" s="85"/>
      <c r="Z40" s="85"/>
    </row>
    <row r="41" spans="1:26" ht="12.75" customHeight="1" x14ac:dyDescent="0.3">
      <c r="A41" s="89"/>
      <c r="B41" s="90" t="s">
        <v>213</v>
      </c>
      <c r="C41" s="91">
        <f t="shared" si="10"/>
        <v>0</v>
      </c>
      <c r="D41" s="92" t="s">
        <v>176</v>
      </c>
      <c r="E41" s="93">
        <f t="shared" si="11"/>
        <v>0</v>
      </c>
      <c r="F41" s="94">
        <v>0</v>
      </c>
      <c r="G41" s="89" t="s">
        <v>214</v>
      </c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11"/>
      <c r="W41" s="12"/>
      <c r="X41" s="12"/>
      <c r="Y41" s="85"/>
      <c r="Z41" s="85"/>
    </row>
    <row r="42" spans="1:26" ht="12.75" customHeight="1" x14ac:dyDescent="0.3">
      <c r="A42" s="89"/>
      <c r="B42" s="95" t="s">
        <v>215</v>
      </c>
      <c r="C42" s="91">
        <f t="shared" si="10"/>
        <v>0</v>
      </c>
      <c r="D42" s="92" t="s">
        <v>176</v>
      </c>
      <c r="E42" s="93">
        <f t="shared" si="11"/>
        <v>0</v>
      </c>
      <c r="F42" s="94">
        <v>0</v>
      </c>
      <c r="G42" s="89" t="s">
        <v>216</v>
      </c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11"/>
      <c r="W42" s="12"/>
      <c r="X42" s="12"/>
      <c r="Y42" s="85"/>
      <c r="Z42" s="85"/>
    </row>
    <row r="43" spans="1:26" ht="12.75" customHeight="1" x14ac:dyDescent="0.3">
      <c r="A43" s="89"/>
      <c r="B43" s="87" t="s">
        <v>118</v>
      </c>
      <c r="C43" s="88">
        <f>SUM(C44:C47)</f>
        <v>3000000</v>
      </c>
      <c r="D43" s="86"/>
      <c r="E43" s="86">
        <f t="shared" ref="E43:F43" si="12">SUM(E44:E47)</f>
        <v>3000000</v>
      </c>
      <c r="F43" s="86">
        <f t="shared" si="12"/>
        <v>3000000</v>
      </c>
      <c r="G43" s="86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11"/>
      <c r="W43" s="12"/>
      <c r="X43" s="12"/>
      <c r="Y43" s="85"/>
      <c r="Z43" s="85"/>
    </row>
    <row r="44" spans="1:26" ht="12.75" customHeight="1" x14ac:dyDescent="0.3">
      <c r="A44" s="89"/>
      <c r="B44" s="90" t="s">
        <v>217</v>
      </c>
      <c r="C44" s="91">
        <f t="shared" ref="C44:C47" si="13">F44</f>
        <v>3000000</v>
      </c>
      <c r="D44" s="92" t="s">
        <v>176</v>
      </c>
      <c r="E44" s="93">
        <f t="shared" ref="E44:E47" si="14">F44</f>
        <v>3000000</v>
      </c>
      <c r="F44" s="94">
        <v>3000000</v>
      </c>
      <c r="G44" s="89" t="s">
        <v>218</v>
      </c>
      <c r="H44" s="84" t="s">
        <v>219</v>
      </c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11"/>
      <c r="W44" s="12"/>
      <c r="X44" s="12"/>
      <c r="Y44" s="85"/>
      <c r="Z44" s="85"/>
    </row>
    <row r="45" spans="1:26" ht="12.75" customHeight="1" x14ac:dyDescent="0.3">
      <c r="A45" s="89"/>
      <c r="B45" s="90" t="s">
        <v>122</v>
      </c>
      <c r="C45" s="91">
        <f t="shared" si="13"/>
        <v>0</v>
      </c>
      <c r="D45" s="92" t="s">
        <v>176</v>
      </c>
      <c r="E45" s="93">
        <f t="shared" si="14"/>
        <v>0</v>
      </c>
      <c r="F45" s="94">
        <v>0</v>
      </c>
      <c r="G45" s="89" t="s">
        <v>220</v>
      </c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11"/>
      <c r="W45" s="12"/>
      <c r="X45" s="12"/>
      <c r="Y45" s="85"/>
      <c r="Z45" s="85"/>
    </row>
    <row r="46" spans="1:26" ht="12.75" customHeight="1" x14ac:dyDescent="0.3">
      <c r="A46" s="100"/>
      <c r="B46" s="90"/>
      <c r="C46" s="91">
        <f t="shared" si="13"/>
        <v>0</v>
      </c>
      <c r="D46" s="92" t="s">
        <v>176</v>
      </c>
      <c r="E46" s="93">
        <f t="shared" si="14"/>
        <v>0</v>
      </c>
      <c r="F46" s="94">
        <v>0</v>
      </c>
      <c r="G46" s="89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11"/>
      <c r="W46" s="12"/>
      <c r="X46" s="12"/>
      <c r="Y46" s="85"/>
      <c r="Z46" s="85"/>
    </row>
    <row r="47" spans="1:26" ht="12.75" customHeight="1" x14ac:dyDescent="0.3">
      <c r="A47" s="89"/>
      <c r="B47" s="95" t="s">
        <v>221</v>
      </c>
      <c r="C47" s="91">
        <f t="shared" si="13"/>
        <v>0</v>
      </c>
      <c r="D47" s="92" t="s">
        <v>176</v>
      </c>
      <c r="E47" s="93">
        <f t="shared" si="14"/>
        <v>0</v>
      </c>
      <c r="F47" s="94">
        <v>0</v>
      </c>
      <c r="G47" s="89" t="s">
        <v>222</v>
      </c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11"/>
      <c r="W47" s="12"/>
      <c r="X47" s="12"/>
      <c r="Y47" s="85"/>
      <c r="Z47" s="85"/>
    </row>
    <row r="48" spans="1:26" ht="12.75" customHeight="1" x14ac:dyDescent="0.3">
      <c r="A48" s="89"/>
      <c r="B48" s="87" t="s">
        <v>138</v>
      </c>
      <c r="C48" s="88">
        <f>SUM(C49:C73)</f>
        <v>4215000</v>
      </c>
      <c r="D48" s="86"/>
      <c r="E48" s="86">
        <f t="shared" ref="E48:F48" si="15">SUM(E49:E73)</f>
        <v>4215000</v>
      </c>
      <c r="F48" s="101">
        <f t="shared" si="15"/>
        <v>4215000</v>
      </c>
      <c r="G48" s="86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11"/>
      <c r="W48" s="12"/>
      <c r="X48" s="12"/>
      <c r="Y48" s="85"/>
      <c r="Z48" s="85"/>
    </row>
    <row r="49" spans="1:26" ht="12.75" customHeight="1" x14ac:dyDescent="0.3">
      <c r="A49" s="89"/>
      <c r="B49" s="90" t="s">
        <v>223</v>
      </c>
      <c r="C49" s="91">
        <f t="shared" ref="C49:C71" si="16">F49</f>
        <v>1000000</v>
      </c>
      <c r="D49" s="92" t="s">
        <v>176</v>
      </c>
      <c r="E49" s="93">
        <f t="shared" ref="E49:E73" si="17">F49</f>
        <v>1000000</v>
      </c>
      <c r="F49" s="94">
        <v>1000000</v>
      </c>
      <c r="G49" s="89" t="s">
        <v>13</v>
      </c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11"/>
      <c r="W49" s="12"/>
      <c r="X49" s="12"/>
      <c r="Y49" s="85"/>
      <c r="Z49" s="85"/>
    </row>
    <row r="50" spans="1:26" ht="12.75" customHeight="1" x14ac:dyDescent="0.3">
      <c r="A50" s="89"/>
      <c r="B50" s="90"/>
      <c r="C50" s="91">
        <f t="shared" si="16"/>
        <v>0</v>
      </c>
      <c r="D50" s="92" t="s">
        <v>176</v>
      </c>
      <c r="E50" s="93">
        <f t="shared" si="17"/>
        <v>0</v>
      </c>
      <c r="F50" s="94"/>
      <c r="G50" s="89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11"/>
      <c r="W50" s="12"/>
      <c r="X50" s="12"/>
      <c r="Y50" s="85"/>
      <c r="Z50" s="85"/>
    </row>
    <row r="51" spans="1:26" ht="12.75" customHeight="1" x14ac:dyDescent="0.3">
      <c r="A51" s="89"/>
      <c r="B51" s="90" t="s">
        <v>224</v>
      </c>
      <c r="C51" s="91">
        <f t="shared" si="16"/>
        <v>0</v>
      </c>
      <c r="D51" s="92" t="s">
        <v>176</v>
      </c>
      <c r="E51" s="93">
        <f t="shared" si="17"/>
        <v>0</v>
      </c>
      <c r="F51" s="94">
        <v>0</v>
      </c>
      <c r="G51" s="89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11"/>
      <c r="W51" s="12"/>
      <c r="X51" s="12"/>
      <c r="Y51" s="85"/>
      <c r="Z51" s="85"/>
    </row>
    <row r="52" spans="1:26" ht="12.75" customHeight="1" x14ac:dyDescent="0.3">
      <c r="A52" s="100"/>
      <c r="B52" s="95" t="s">
        <v>139</v>
      </c>
      <c r="C52" s="91">
        <f t="shared" si="16"/>
        <v>300000</v>
      </c>
      <c r="D52" s="92" t="s">
        <v>176</v>
      </c>
      <c r="E52" s="93">
        <f t="shared" si="17"/>
        <v>300000</v>
      </c>
      <c r="F52" s="94">
        <v>300000</v>
      </c>
      <c r="G52" s="89" t="s">
        <v>225</v>
      </c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11"/>
      <c r="W52" s="12"/>
      <c r="X52" s="12"/>
      <c r="Y52" s="85"/>
      <c r="Z52" s="85"/>
    </row>
    <row r="53" spans="1:26" ht="12.75" customHeight="1" x14ac:dyDescent="0.3">
      <c r="A53" s="89"/>
      <c r="B53" s="95" t="s">
        <v>141</v>
      </c>
      <c r="C53" s="91">
        <f t="shared" si="16"/>
        <v>0</v>
      </c>
      <c r="D53" s="92" t="s">
        <v>176</v>
      </c>
      <c r="E53" s="93">
        <f t="shared" si="17"/>
        <v>0</v>
      </c>
      <c r="F53" s="94">
        <v>0</v>
      </c>
      <c r="G53" s="89" t="s">
        <v>226</v>
      </c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11"/>
      <c r="W53" s="12"/>
      <c r="X53" s="12"/>
      <c r="Y53" s="85"/>
      <c r="Z53" s="85"/>
    </row>
    <row r="54" spans="1:26" ht="12.75" customHeight="1" x14ac:dyDescent="0.3">
      <c r="A54" s="89"/>
      <c r="B54" s="102" t="s">
        <v>146</v>
      </c>
      <c r="C54" s="91">
        <f t="shared" si="16"/>
        <v>800000</v>
      </c>
      <c r="D54" s="103" t="s">
        <v>176</v>
      </c>
      <c r="E54" s="93">
        <f t="shared" si="17"/>
        <v>800000</v>
      </c>
      <c r="F54" s="104">
        <v>800000</v>
      </c>
      <c r="G54" s="89" t="s">
        <v>227</v>
      </c>
      <c r="H54" s="84" t="s">
        <v>228</v>
      </c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11"/>
      <c r="W54" s="12"/>
      <c r="X54" s="12"/>
      <c r="Y54" s="85"/>
      <c r="Z54" s="85"/>
    </row>
    <row r="55" spans="1:26" ht="12.75" customHeight="1" x14ac:dyDescent="0.3">
      <c r="A55" s="89"/>
      <c r="B55" s="95" t="s">
        <v>229</v>
      </c>
      <c r="C55" s="91">
        <f t="shared" si="16"/>
        <v>0</v>
      </c>
      <c r="D55" s="92" t="s">
        <v>176</v>
      </c>
      <c r="E55" s="93">
        <f t="shared" si="17"/>
        <v>0</v>
      </c>
      <c r="F55" s="94">
        <v>0</v>
      </c>
      <c r="G55" s="89" t="s">
        <v>230</v>
      </c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11"/>
      <c r="W55" s="12"/>
      <c r="X55" s="12"/>
      <c r="Y55" s="85"/>
      <c r="Z55" s="85"/>
    </row>
    <row r="56" spans="1:26" ht="12.75" customHeight="1" x14ac:dyDescent="0.3">
      <c r="A56" s="89"/>
      <c r="B56" s="90" t="s">
        <v>231</v>
      </c>
      <c r="C56" s="91">
        <f t="shared" si="16"/>
        <v>200000</v>
      </c>
      <c r="D56" s="92" t="s">
        <v>176</v>
      </c>
      <c r="E56" s="93">
        <f t="shared" si="17"/>
        <v>200000</v>
      </c>
      <c r="F56" s="94">
        <v>200000</v>
      </c>
      <c r="G56" s="89" t="s">
        <v>232</v>
      </c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11"/>
      <c r="W56" s="12"/>
      <c r="X56" s="12"/>
      <c r="Y56" s="85"/>
      <c r="Z56" s="85"/>
    </row>
    <row r="57" spans="1:26" ht="12.75" customHeight="1" x14ac:dyDescent="0.3">
      <c r="A57" s="89"/>
      <c r="B57" s="90"/>
      <c r="C57" s="91">
        <f t="shared" si="16"/>
        <v>0</v>
      </c>
      <c r="D57" s="92" t="s">
        <v>176</v>
      </c>
      <c r="E57" s="93">
        <f t="shared" si="17"/>
        <v>0</v>
      </c>
      <c r="F57" s="94">
        <v>0</v>
      </c>
      <c r="G57" s="89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11"/>
      <c r="W57" s="12"/>
      <c r="X57" s="12"/>
      <c r="Y57" s="85"/>
      <c r="Z57" s="85"/>
    </row>
    <row r="58" spans="1:26" ht="12.75" customHeight="1" x14ac:dyDescent="0.3">
      <c r="A58" s="89"/>
      <c r="B58" s="95" t="s">
        <v>233</v>
      </c>
      <c r="C58" s="91">
        <f t="shared" si="16"/>
        <v>600000</v>
      </c>
      <c r="D58" s="92" t="s">
        <v>176</v>
      </c>
      <c r="E58" s="93">
        <f t="shared" si="17"/>
        <v>600000</v>
      </c>
      <c r="F58" s="94">
        <v>600000</v>
      </c>
      <c r="G58" s="89" t="s">
        <v>234</v>
      </c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11"/>
      <c r="W58" s="12"/>
      <c r="X58" s="12"/>
      <c r="Y58" s="85"/>
      <c r="Z58" s="85"/>
    </row>
    <row r="59" spans="1:26" ht="12.75" customHeight="1" x14ac:dyDescent="0.3">
      <c r="A59" s="89"/>
      <c r="B59" s="90"/>
      <c r="C59" s="91">
        <f t="shared" si="16"/>
        <v>0</v>
      </c>
      <c r="D59" s="92" t="s">
        <v>176</v>
      </c>
      <c r="E59" s="93">
        <f t="shared" si="17"/>
        <v>0</v>
      </c>
      <c r="F59" s="94">
        <v>0</v>
      </c>
      <c r="G59" s="89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11"/>
      <c r="W59" s="12"/>
      <c r="X59" s="12"/>
      <c r="Y59" s="85"/>
      <c r="Z59" s="85"/>
    </row>
    <row r="60" spans="1:26" ht="12.75" customHeight="1" x14ac:dyDescent="0.3">
      <c r="A60" s="89"/>
      <c r="B60" s="90"/>
      <c r="C60" s="91">
        <f t="shared" si="16"/>
        <v>0</v>
      </c>
      <c r="D60" s="92" t="s">
        <v>176</v>
      </c>
      <c r="E60" s="93">
        <f t="shared" si="17"/>
        <v>0</v>
      </c>
      <c r="F60" s="94">
        <v>0</v>
      </c>
      <c r="G60" s="89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11"/>
      <c r="W60" s="12"/>
      <c r="X60" s="12"/>
      <c r="Y60" s="85"/>
      <c r="Z60" s="85"/>
    </row>
    <row r="61" spans="1:26" ht="12.75" customHeight="1" x14ac:dyDescent="0.3">
      <c r="A61" s="89"/>
      <c r="B61" s="90"/>
      <c r="C61" s="91">
        <f t="shared" si="16"/>
        <v>0</v>
      </c>
      <c r="D61" s="92" t="s">
        <v>176</v>
      </c>
      <c r="E61" s="93">
        <f t="shared" si="17"/>
        <v>0</v>
      </c>
      <c r="F61" s="94">
        <v>0</v>
      </c>
      <c r="G61" s="89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11"/>
      <c r="W61" s="12"/>
      <c r="X61" s="12"/>
      <c r="Y61" s="85"/>
      <c r="Z61" s="85"/>
    </row>
    <row r="62" spans="1:26" ht="12.75" customHeight="1" x14ac:dyDescent="0.3">
      <c r="A62" s="89"/>
      <c r="B62" s="90"/>
      <c r="C62" s="91">
        <f t="shared" si="16"/>
        <v>0</v>
      </c>
      <c r="D62" s="92" t="s">
        <v>176</v>
      </c>
      <c r="E62" s="93">
        <f t="shared" si="17"/>
        <v>0</v>
      </c>
      <c r="F62" s="94">
        <v>0</v>
      </c>
      <c r="G62" s="89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11"/>
      <c r="W62" s="12"/>
      <c r="X62" s="12"/>
      <c r="Y62" s="85"/>
      <c r="Z62" s="85"/>
    </row>
    <row r="63" spans="1:26" ht="12.75" customHeight="1" x14ac:dyDescent="0.3">
      <c r="A63" s="89"/>
      <c r="B63" s="95" t="s">
        <v>151</v>
      </c>
      <c r="C63" s="91">
        <f t="shared" si="16"/>
        <v>100000</v>
      </c>
      <c r="D63" s="92" t="s">
        <v>176</v>
      </c>
      <c r="E63" s="93">
        <f t="shared" si="17"/>
        <v>100000</v>
      </c>
      <c r="F63" s="94">
        <v>100000</v>
      </c>
      <c r="G63" s="89" t="s">
        <v>152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11"/>
      <c r="W63" s="12"/>
      <c r="X63" s="12"/>
      <c r="Y63" s="85"/>
      <c r="Z63" s="85"/>
    </row>
    <row r="64" spans="1:26" ht="12.75" customHeight="1" x14ac:dyDescent="0.3">
      <c r="A64" s="89"/>
      <c r="B64" s="90" t="s">
        <v>235</v>
      </c>
      <c r="C64" s="91">
        <f t="shared" si="16"/>
        <v>25000</v>
      </c>
      <c r="D64" s="92" t="s">
        <v>176</v>
      </c>
      <c r="E64" s="93">
        <f t="shared" si="17"/>
        <v>25000</v>
      </c>
      <c r="F64" s="94">
        <v>25000</v>
      </c>
      <c r="G64" s="89" t="s">
        <v>236</v>
      </c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11"/>
      <c r="W64" s="12"/>
      <c r="X64" s="12"/>
      <c r="Y64" s="85"/>
      <c r="Z64" s="85"/>
    </row>
    <row r="65" spans="1:26" ht="12.75" customHeight="1" x14ac:dyDescent="0.3">
      <c r="A65" s="89"/>
      <c r="B65" s="90" t="s">
        <v>237</v>
      </c>
      <c r="C65" s="91">
        <f t="shared" si="16"/>
        <v>500000</v>
      </c>
      <c r="D65" s="92" t="s">
        <v>176</v>
      </c>
      <c r="E65" s="93">
        <f t="shared" si="17"/>
        <v>500000</v>
      </c>
      <c r="F65" s="94">
        <v>500000</v>
      </c>
      <c r="G65" s="89" t="s">
        <v>238</v>
      </c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11"/>
      <c r="W65" s="12"/>
      <c r="X65" s="12"/>
      <c r="Y65" s="85"/>
      <c r="Z65" s="85"/>
    </row>
    <row r="66" spans="1:26" ht="12.75" customHeight="1" x14ac:dyDescent="0.3">
      <c r="A66" s="89"/>
      <c r="B66" s="105" t="s">
        <v>239</v>
      </c>
      <c r="C66" s="91">
        <f t="shared" si="16"/>
        <v>150000</v>
      </c>
      <c r="D66" s="103" t="s">
        <v>176</v>
      </c>
      <c r="E66" s="93">
        <f t="shared" si="17"/>
        <v>150000</v>
      </c>
      <c r="F66" s="104">
        <v>150000</v>
      </c>
      <c r="G66" s="106" t="s">
        <v>240</v>
      </c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11"/>
      <c r="W66" s="12"/>
      <c r="X66" s="12"/>
      <c r="Y66" s="85"/>
      <c r="Z66" s="85"/>
    </row>
    <row r="67" spans="1:26" ht="12.75" customHeight="1" x14ac:dyDescent="0.3">
      <c r="A67" s="89"/>
      <c r="B67" s="102" t="s">
        <v>241</v>
      </c>
      <c r="C67" s="91">
        <f t="shared" si="16"/>
        <v>0</v>
      </c>
      <c r="D67" s="103" t="s">
        <v>176</v>
      </c>
      <c r="E67" s="93">
        <f t="shared" si="17"/>
        <v>0</v>
      </c>
      <c r="F67" s="104">
        <v>0</v>
      </c>
      <c r="G67" s="89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11"/>
      <c r="W67" s="12"/>
      <c r="X67" s="12"/>
      <c r="Y67" s="85"/>
      <c r="Z67" s="85"/>
    </row>
    <row r="68" spans="1:26" ht="12.75" customHeight="1" x14ac:dyDescent="0.3">
      <c r="A68" s="89"/>
      <c r="B68" s="102" t="s">
        <v>242</v>
      </c>
      <c r="C68" s="91">
        <f t="shared" si="16"/>
        <v>400000</v>
      </c>
      <c r="D68" s="103" t="s">
        <v>176</v>
      </c>
      <c r="E68" s="93">
        <f t="shared" si="17"/>
        <v>400000</v>
      </c>
      <c r="F68" s="104">
        <v>400000</v>
      </c>
      <c r="G68" s="89" t="s">
        <v>243</v>
      </c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11"/>
      <c r="W68" s="12"/>
      <c r="X68" s="12"/>
      <c r="Y68" s="85"/>
      <c r="Z68" s="85"/>
    </row>
    <row r="69" spans="1:26" ht="12.75" customHeight="1" x14ac:dyDescent="0.3">
      <c r="A69" s="89"/>
      <c r="B69" s="102" t="s">
        <v>154</v>
      </c>
      <c r="C69" s="91">
        <f t="shared" si="16"/>
        <v>140000</v>
      </c>
      <c r="D69" s="103" t="s">
        <v>176</v>
      </c>
      <c r="E69" s="93">
        <f t="shared" si="17"/>
        <v>140000</v>
      </c>
      <c r="F69" s="104">
        <v>140000</v>
      </c>
      <c r="G69" s="107" t="s">
        <v>182</v>
      </c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11"/>
      <c r="W69" s="12"/>
      <c r="X69" s="12"/>
      <c r="Y69" s="85"/>
      <c r="Z69" s="85"/>
    </row>
    <row r="70" spans="1:26" ht="12.75" customHeight="1" x14ac:dyDescent="0.3">
      <c r="A70" s="89"/>
      <c r="B70" s="102"/>
      <c r="C70" s="91">
        <f t="shared" si="16"/>
        <v>0</v>
      </c>
      <c r="D70" s="103" t="s">
        <v>176</v>
      </c>
      <c r="E70" s="93">
        <f t="shared" si="17"/>
        <v>0</v>
      </c>
      <c r="F70" s="104">
        <v>0</v>
      </c>
      <c r="G70" s="108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11"/>
      <c r="W70" s="12"/>
      <c r="X70" s="12"/>
      <c r="Y70" s="85"/>
      <c r="Z70" s="85"/>
    </row>
    <row r="71" spans="1:26" ht="12.75" customHeight="1" x14ac:dyDescent="0.3">
      <c r="A71" s="89"/>
      <c r="B71" s="102" t="s">
        <v>244</v>
      </c>
      <c r="C71" s="91">
        <f t="shared" si="16"/>
        <v>0</v>
      </c>
      <c r="D71" s="103" t="s">
        <v>176</v>
      </c>
      <c r="E71" s="93">
        <f t="shared" si="17"/>
        <v>0</v>
      </c>
      <c r="F71" s="104">
        <v>0</v>
      </c>
      <c r="G71" s="108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11"/>
      <c r="W71" s="12"/>
      <c r="X71" s="12"/>
      <c r="Y71" s="85"/>
      <c r="Z71" s="85"/>
    </row>
    <row r="72" spans="1:26" ht="12.75" customHeight="1" x14ac:dyDescent="0.3">
      <c r="A72" s="89"/>
      <c r="B72" s="105" t="s">
        <v>245</v>
      </c>
      <c r="C72" s="91"/>
      <c r="D72" s="103" t="s">
        <v>176</v>
      </c>
      <c r="E72" s="93">
        <f t="shared" si="17"/>
        <v>0</v>
      </c>
      <c r="F72" s="104">
        <v>0</v>
      </c>
      <c r="G72" s="108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11"/>
      <c r="W72" s="12"/>
      <c r="X72" s="12"/>
      <c r="Y72" s="85"/>
      <c r="Z72" s="85"/>
    </row>
    <row r="73" spans="1:26" ht="12.75" customHeight="1" x14ac:dyDescent="0.3">
      <c r="A73" s="89"/>
      <c r="B73" s="102"/>
      <c r="C73" s="91">
        <f>F73</f>
        <v>0</v>
      </c>
      <c r="D73" s="103" t="s">
        <v>176</v>
      </c>
      <c r="E73" s="93">
        <f t="shared" si="17"/>
        <v>0</v>
      </c>
      <c r="F73" s="104">
        <v>0</v>
      </c>
      <c r="G73" s="108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11"/>
      <c r="W73" s="12"/>
      <c r="X73" s="12"/>
      <c r="Y73" s="85"/>
      <c r="Z73" s="85"/>
    </row>
    <row r="74" spans="1:26" ht="12.75" customHeight="1" x14ac:dyDescent="0.3">
      <c r="A74" s="100"/>
      <c r="B74" s="109" t="s">
        <v>246</v>
      </c>
      <c r="C74" s="110">
        <f>C2+C13+C21+C25+C43+C48</f>
        <v>28915000</v>
      </c>
      <c r="D74" s="86"/>
      <c r="E74" s="81">
        <f t="shared" ref="E74:F74" si="18">E2+E13+E21+E25+E43+E48</f>
        <v>28915000</v>
      </c>
      <c r="F74" s="110">
        <f t="shared" si="18"/>
        <v>28915000</v>
      </c>
      <c r="G74" s="111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11"/>
      <c r="W74" s="12"/>
      <c r="X74" s="12"/>
      <c r="Y74" s="85"/>
      <c r="Z74" s="85"/>
    </row>
    <row r="75" spans="1:26" ht="12.75" customHeight="1" x14ac:dyDescent="0.3">
      <c r="A75" s="112"/>
      <c r="B75" s="113"/>
      <c r="C75" s="112"/>
      <c r="D75" s="114"/>
      <c r="E75" s="318"/>
      <c r="F75" s="319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"/>
      <c r="W75" s="12"/>
      <c r="X75" s="12"/>
      <c r="Y75" s="85"/>
      <c r="Z75" s="85"/>
    </row>
    <row r="76" spans="1:26" ht="12.75" customHeight="1" x14ac:dyDescent="0.3">
      <c r="A76" s="84"/>
      <c r="B76" s="115" t="s">
        <v>247</v>
      </c>
      <c r="C76" s="320" t="s">
        <v>248</v>
      </c>
      <c r="D76" s="307"/>
      <c r="E76" s="308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11"/>
      <c r="W76" s="12"/>
      <c r="X76" s="12"/>
      <c r="Y76" s="85"/>
      <c r="Z76" s="85"/>
    </row>
    <row r="77" spans="1:26" ht="12.75" customHeight="1" x14ac:dyDescent="0.3">
      <c r="A77" s="84"/>
      <c r="B77" s="116" t="s">
        <v>249</v>
      </c>
      <c r="C77" s="117" t="e">
        <f>#REF!</f>
        <v>#REF!</v>
      </c>
      <c r="D77" s="118" t="s">
        <v>250</v>
      </c>
      <c r="E77" s="119" t="e">
        <f>#REF!</f>
        <v>#REF!</v>
      </c>
      <c r="F77" s="120" t="s">
        <v>251</v>
      </c>
      <c r="G77" s="121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11"/>
      <c r="W77" s="12"/>
      <c r="X77" s="12"/>
      <c r="Y77" s="85"/>
      <c r="Z77" s="85"/>
    </row>
    <row r="78" spans="1:26" ht="12.75" customHeight="1" x14ac:dyDescent="0.3">
      <c r="A78" s="84"/>
      <c r="B78" s="115" t="s">
        <v>252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11"/>
      <c r="W78" s="12"/>
      <c r="X78" s="12"/>
      <c r="Y78" s="85"/>
      <c r="Z78" s="85"/>
    </row>
    <row r="79" spans="1:26" ht="12.75" customHeight="1" x14ac:dyDescent="0.3">
      <c r="A79" s="84"/>
      <c r="B79" s="321" t="s">
        <v>253</v>
      </c>
      <c r="C79" s="322"/>
      <c r="D79" s="322"/>
      <c r="E79" s="122">
        <f>E5+E7+E17+E26+E27+E32+E33+E34+E35+E36+E37+E39+E40+E44+E46+E49+E50</f>
        <v>23100000</v>
      </c>
      <c r="F79" s="123"/>
      <c r="G79" s="12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11"/>
      <c r="W79" s="12"/>
      <c r="X79" s="12"/>
      <c r="Y79" s="85"/>
      <c r="Z79" s="85"/>
    </row>
    <row r="80" spans="1:26" ht="12" customHeight="1" x14ac:dyDescent="0.3">
      <c r="A80" s="84"/>
      <c r="B80" s="115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11"/>
      <c r="W80" s="12"/>
      <c r="X80" s="12"/>
      <c r="Y80" s="85"/>
      <c r="Z80" s="85"/>
    </row>
    <row r="81" spans="1:26" ht="12" customHeight="1" x14ac:dyDescent="0.3">
      <c r="A81" s="84"/>
      <c r="B81" s="115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11"/>
      <c r="W81" s="12"/>
      <c r="X81" s="12"/>
      <c r="Y81" s="85"/>
      <c r="Z81" s="85"/>
    </row>
    <row r="82" spans="1:26" ht="12" customHeight="1" x14ac:dyDescent="0.3">
      <c r="A82" s="84"/>
      <c r="B82" s="115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11"/>
      <c r="W82" s="12"/>
      <c r="X82" s="12"/>
      <c r="Y82" s="85"/>
      <c r="Z82" s="85"/>
    </row>
    <row r="83" spans="1:26" ht="12" customHeight="1" x14ac:dyDescent="0.3">
      <c r="A83" s="84"/>
      <c r="B83" s="115"/>
      <c r="C83" s="84"/>
      <c r="D83" s="84"/>
      <c r="E83" s="84"/>
      <c r="F83" s="84"/>
      <c r="G83" s="12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11"/>
      <c r="W83" s="12"/>
      <c r="X83" s="12"/>
      <c r="Y83" s="85"/>
      <c r="Z83" s="85"/>
    </row>
    <row r="84" spans="1:26" ht="12" customHeight="1" x14ac:dyDescent="0.3">
      <c r="A84" s="84"/>
      <c r="B84" s="115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11"/>
      <c r="W84" s="12"/>
      <c r="X84" s="12"/>
      <c r="Y84" s="85"/>
      <c r="Z84" s="85"/>
    </row>
    <row r="85" spans="1:26" ht="12" customHeight="1" x14ac:dyDescent="0.3">
      <c r="A85" s="84"/>
      <c r="B85" s="115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11"/>
      <c r="W85" s="12"/>
      <c r="X85" s="12"/>
      <c r="Y85" s="85"/>
      <c r="Z85" s="85"/>
    </row>
    <row r="86" spans="1:26" ht="12" customHeight="1" x14ac:dyDescent="0.3">
      <c r="A86" s="84"/>
      <c r="B86" s="115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11"/>
      <c r="W86" s="12"/>
      <c r="X86" s="12"/>
      <c r="Y86" s="85"/>
      <c r="Z86" s="85"/>
    </row>
    <row r="87" spans="1:26" ht="12" customHeight="1" x14ac:dyDescent="0.3">
      <c r="A87" s="84"/>
      <c r="B87" s="115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11"/>
      <c r="W87" s="12"/>
      <c r="X87" s="12"/>
      <c r="Y87" s="85"/>
      <c r="Z87" s="85"/>
    </row>
    <row r="88" spans="1:26" ht="12" customHeight="1" x14ac:dyDescent="0.3">
      <c r="A88" s="84"/>
      <c r="B88" s="115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11"/>
      <c r="W88" s="12"/>
      <c r="X88" s="12"/>
      <c r="Y88" s="85"/>
      <c r="Z88" s="85"/>
    </row>
    <row r="89" spans="1:26" ht="12" customHeight="1" x14ac:dyDescent="0.3">
      <c r="A89" s="84"/>
      <c r="B89" s="115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11"/>
      <c r="W89" s="12"/>
      <c r="X89" s="12"/>
      <c r="Y89" s="85"/>
      <c r="Z89" s="85"/>
    </row>
    <row r="90" spans="1:26" ht="12" customHeight="1" x14ac:dyDescent="0.3">
      <c r="A90" s="84"/>
      <c r="B90" s="115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11"/>
      <c r="W90" s="12"/>
      <c r="X90" s="12"/>
      <c r="Y90" s="85"/>
      <c r="Z90" s="85"/>
    </row>
    <row r="91" spans="1:26" ht="12" customHeight="1" x14ac:dyDescent="0.3">
      <c r="A91" s="84"/>
      <c r="B91" s="115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11"/>
      <c r="W91" s="12"/>
      <c r="X91" s="12"/>
      <c r="Y91" s="85"/>
      <c r="Z91" s="85"/>
    </row>
    <row r="92" spans="1:26" ht="12" customHeight="1" x14ac:dyDescent="0.3">
      <c r="A92" s="84"/>
      <c r="B92" s="115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11"/>
      <c r="W92" s="12"/>
      <c r="X92" s="12"/>
      <c r="Y92" s="85"/>
      <c r="Z92" s="85"/>
    </row>
    <row r="93" spans="1:26" ht="12" customHeight="1" x14ac:dyDescent="0.3">
      <c r="A93" s="84"/>
      <c r="B93" s="115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11"/>
      <c r="W93" s="12"/>
      <c r="X93" s="12"/>
      <c r="Y93" s="85"/>
      <c r="Z93" s="85"/>
    </row>
    <row r="94" spans="1:26" ht="12" customHeight="1" x14ac:dyDescent="0.3">
      <c r="A94" s="84"/>
      <c r="B94" s="115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11"/>
      <c r="W94" s="12"/>
      <c r="X94" s="12"/>
      <c r="Y94" s="85"/>
      <c r="Z94" s="85"/>
    </row>
    <row r="95" spans="1:26" ht="12" customHeight="1" x14ac:dyDescent="0.3">
      <c r="A95" s="84"/>
      <c r="B95" s="115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11"/>
      <c r="W95" s="12"/>
      <c r="X95" s="12"/>
      <c r="Y95" s="85"/>
      <c r="Z95" s="85"/>
    </row>
    <row r="96" spans="1:26" ht="12" customHeight="1" x14ac:dyDescent="0.3">
      <c r="A96" s="84"/>
      <c r="B96" s="115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11"/>
      <c r="W96" s="12"/>
      <c r="X96" s="12"/>
      <c r="Y96" s="85"/>
      <c r="Z96" s="85"/>
    </row>
    <row r="97" spans="1:26" ht="12" customHeight="1" x14ac:dyDescent="0.3">
      <c r="A97" s="84"/>
      <c r="B97" s="115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11"/>
      <c r="W97" s="12"/>
      <c r="X97" s="12"/>
      <c r="Y97" s="85"/>
      <c r="Z97" s="85"/>
    </row>
    <row r="98" spans="1:26" ht="12" customHeight="1" x14ac:dyDescent="0.3">
      <c r="A98" s="84"/>
      <c r="B98" s="115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11"/>
      <c r="W98" s="12"/>
      <c r="X98" s="12"/>
      <c r="Y98" s="85"/>
      <c r="Z98" s="85"/>
    </row>
    <row r="99" spans="1:26" ht="12" customHeight="1" x14ac:dyDescent="0.3">
      <c r="A99" s="84"/>
      <c r="B99" s="115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11"/>
      <c r="W99" s="12"/>
      <c r="X99" s="12"/>
      <c r="Y99" s="85"/>
      <c r="Z99" s="85"/>
    </row>
    <row r="100" spans="1:26" ht="12" customHeight="1" x14ac:dyDescent="0.3">
      <c r="A100" s="84"/>
      <c r="B100" s="115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11"/>
      <c r="W100" s="12"/>
      <c r="X100" s="12"/>
      <c r="Y100" s="85"/>
      <c r="Z100" s="85"/>
    </row>
    <row r="101" spans="1:26" ht="12" customHeight="1" x14ac:dyDescent="0.3">
      <c r="A101" s="84"/>
      <c r="B101" s="115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11"/>
      <c r="W101" s="12"/>
      <c r="X101" s="12"/>
      <c r="Y101" s="85"/>
      <c r="Z101" s="85"/>
    </row>
    <row r="102" spans="1:26" ht="12" customHeight="1" x14ac:dyDescent="0.3">
      <c r="A102" s="84"/>
      <c r="B102" s="115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11"/>
      <c r="W102" s="12"/>
      <c r="X102" s="12"/>
      <c r="Y102" s="85"/>
      <c r="Z102" s="85"/>
    </row>
    <row r="103" spans="1:26" ht="12" customHeight="1" x14ac:dyDescent="0.3">
      <c r="A103" s="84"/>
      <c r="B103" s="115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11"/>
      <c r="W103" s="12"/>
      <c r="X103" s="12"/>
      <c r="Y103" s="85"/>
      <c r="Z103" s="85"/>
    </row>
    <row r="104" spans="1:26" ht="12" customHeight="1" x14ac:dyDescent="0.3">
      <c r="A104" s="84"/>
      <c r="B104" s="115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11"/>
      <c r="W104" s="12"/>
      <c r="X104" s="12"/>
      <c r="Y104" s="85"/>
      <c r="Z104" s="85"/>
    </row>
    <row r="105" spans="1:26" ht="12" customHeight="1" x14ac:dyDescent="0.3">
      <c r="A105" s="84"/>
      <c r="B105" s="115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11"/>
      <c r="W105" s="12"/>
      <c r="X105" s="12"/>
      <c r="Y105" s="85"/>
      <c r="Z105" s="85"/>
    </row>
    <row r="106" spans="1:26" ht="12" customHeight="1" x14ac:dyDescent="0.3">
      <c r="A106" s="84"/>
      <c r="B106" s="115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11"/>
      <c r="W106" s="12"/>
      <c r="X106" s="12"/>
      <c r="Y106" s="85"/>
      <c r="Z106" s="85"/>
    </row>
    <row r="107" spans="1:26" ht="12" customHeight="1" x14ac:dyDescent="0.3">
      <c r="A107" s="84"/>
      <c r="B107" s="115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11"/>
      <c r="W107" s="12"/>
      <c r="X107" s="12"/>
      <c r="Y107" s="85"/>
      <c r="Z107" s="85"/>
    </row>
    <row r="108" spans="1:26" ht="12" customHeight="1" x14ac:dyDescent="0.3">
      <c r="A108" s="84"/>
      <c r="B108" s="115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11"/>
      <c r="W108" s="12"/>
      <c r="X108" s="12"/>
      <c r="Y108" s="85"/>
      <c r="Z108" s="85"/>
    </row>
    <row r="109" spans="1:26" ht="12" customHeight="1" x14ac:dyDescent="0.3">
      <c r="A109" s="84"/>
      <c r="B109" s="115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11"/>
      <c r="W109" s="12"/>
      <c r="X109" s="12"/>
      <c r="Y109" s="85"/>
      <c r="Z109" s="85"/>
    </row>
    <row r="110" spans="1:26" ht="12" customHeight="1" x14ac:dyDescent="0.3">
      <c r="A110" s="84"/>
      <c r="B110" s="115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11"/>
      <c r="W110" s="12"/>
      <c r="X110" s="12"/>
      <c r="Y110" s="85"/>
      <c r="Z110" s="85"/>
    </row>
    <row r="111" spans="1:26" ht="12" customHeight="1" x14ac:dyDescent="0.3">
      <c r="A111" s="84"/>
      <c r="B111" s="115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11"/>
      <c r="W111" s="12"/>
      <c r="X111" s="12"/>
      <c r="Y111" s="85"/>
      <c r="Z111" s="85"/>
    </row>
    <row r="112" spans="1:26" ht="12" customHeight="1" x14ac:dyDescent="0.3">
      <c r="A112" s="84"/>
      <c r="B112" s="115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11"/>
      <c r="W112" s="12"/>
      <c r="X112" s="12"/>
      <c r="Y112" s="85"/>
      <c r="Z112" s="85"/>
    </row>
    <row r="113" spans="1:26" ht="12" customHeight="1" x14ac:dyDescent="0.3">
      <c r="A113" s="84"/>
      <c r="B113" s="115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11"/>
      <c r="W113" s="12"/>
      <c r="X113" s="12"/>
      <c r="Y113" s="85"/>
      <c r="Z113" s="85"/>
    </row>
    <row r="114" spans="1:26" ht="12" customHeight="1" x14ac:dyDescent="0.3">
      <c r="A114" s="84"/>
      <c r="B114" s="115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11"/>
      <c r="W114" s="12"/>
      <c r="X114" s="12"/>
      <c r="Y114" s="85"/>
      <c r="Z114" s="85"/>
    </row>
    <row r="115" spans="1:26" ht="12" customHeight="1" x14ac:dyDescent="0.3">
      <c r="A115" s="84"/>
      <c r="B115" s="115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11"/>
      <c r="W115" s="12"/>
      <c r="X115" s="12"/>
      <c r="Y115" s="85"/>
      <c r="Z115" s="85"/>
    </row>
    <row r="116" spans="1:26" ht="12" customHeight="1" x14ac:dyDescent="0.3">
      <c r="A116" s="84"/>
      <c r="B116" s="115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11"/>
      <c r="W116" s="12"/>
      <c r="X116" s="12"/>
      <c r="Y116" s="85"/>
      <c r="Z116" s="85"/>
    </row>
    <row r="117" spans="1:26" ht="12" customHeight="1" x14ac:dyDescent="0.3">
      <c r="A117" s="84"/>
      <c r="B117" s="115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11"/>
      <c r="W117" s="12"/>
      <c r="X117" s="12"/>
      <c r="Y117" s="85"/>
      <c r="Z117" s="85"/>
    </row>
    <row r="118" spans="1:26" ht="12" customHeight="1" x14ac:dyDescent="0.3">
      <c r="A118" s="84"/>
      <c r="B118" s="115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11"/>
      <c r="W118" s="12"/>
      <c r="X118" s="12"/>
      <c r="Y118" s="85"/>
      <c r="Z118" s="85"/>
    </row>
    <row r="119" spans="1:26" ht="12" customHeight="1" x14ac:dyDescent="0.3">
      <c r="A119" s="84"/>
      <c r="B119" s="115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11"/>
      <c r="W119" s="12"/>
      <c r="X119" s="12"/>
      <c r="Y119" s="85"/>
      <c r="Z119" s="85"/>
    </row>
    <row r="120" spans="1:26" ht="12" customHeight="1" x14ac:dyDescent="0.3">
      <c r="A120" s="84"/>
      <c r="B120" s="115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11"/>
      <c r="W120" s="12"/>
      <c r="X120" s="12"/>
      <c r="Y120" s="85"/>
      <c r="Z120" s="85"/>
    </row>
    <row r="121" spans="1:26" ht="12" customHeight="1" x14ac:dyDescent="0.3">
      <c r="A121" s="84"/>
      <c r="B121" s="115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11"/>
      <c r="W121" s="12"/>
      <c r="X121" s="12"/>
      <c r="Y121" s="85"/>
      <c r="Z121" s="85"/>
    </row>
    <row r="122" spans="1:26" ht="12" customHeight="1" x14ac:dyDescent="0.3">
      <c r="A122" s="84"/>
      <c r="B122" s="115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11"/>
      <c r="W122" s="12"/>
      <c r="X122" s="12"/>
      <c r="Y122" s="85"/>
      <c r="Z122" s="85"/>
    </row>
    <row r="123" spans="1:26" ht="12" customHeight="1" x14ac:dyDescent="0.3">
      <c r="A123" s="84"/>
      <c r="B123" s="115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11"/>
      <c r="W123" s="12"/>
      <c r="X123" s="12"/>
      <c r="Y123" s="85"/>
      <c r="Z123" s="85"/>
    </row>
    <row r="124" spans="1:26" ht="12" customHeight="1" x14ac:dyDescent="0.3">
      <c r="A124" s="84"/>
      <c r="B124" s="115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11"/>
      <c r="W124" s="12"/>
      <c r="X124" s="12"/>
      <c r="Y124" s="85"/>
      <c r="Z124" s="85"/>
    </row>
    <row r="125" spans="1:26" ht="12" customHeight="1" x14ac:dyDescent="0.3">
      <c r="A125" s="84"/>
      <c r="B125" s="115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11"/>
      <c r="W125" s="12"/>
      <c r="X125" s="12"/>
      <c r="Y125" s="85"/>
      <c r="Z125" s="85"/>
    </row>
    <row r="126" spans="1:26" ht="12" customHeight="1" x14ac:dyDescent="0.3">
      <c r="A126" s="84"/>
      <c r="B126" s="115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11"/>
      <c r="W126" s="12"/>
      <c r="X126" s="12"/>
      <c r="Y126" s="85"/>
      <c r="Z126" s="85"/>
    </row>
    <row r="127" spans="1:26" ht="12" customHeight="1" x14ac:dyDescent="0.3">
      <c r="A127" s="84"/>
      <c r="B127" s="115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11"/>
      <c r="W127" s="12"/>
      <c r="X127" s="12"/>
      <c r="Y127" s="85"/>
      <c r="Z127" s="85"/>
    </row>
    <row r="128" spans="1:26" ht="12" customHeight="1" x14ac:dyDescent="0.3">
      <c r="A128" s="84"/>
      <c r="B128" s="115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11"/>
      <c r="W128" s="12"/>
      <c r="X128" s="12"/>
      <c r="Y128" s="85"/>
      <c r="Z128" s="85"/>
    </row>
    <row r="129" spans="1:26" ht="12" customHeight="1" x14ac:dyDescent="0.3">
      <c r="A129" s="84"/>
      <c r="B129" s="115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11"/>
      <c r="W129" s="12"/>
      <c r="X129" s="12"/>
      <c r="Y129" s="85"/>
      <c r="Z129" s="85"/>
    </row>
    <row r="130" spans="1:26" ht="12" customHeight="1" x14ac:dyDescent="0.3">
      <c r="A130" s="84"/>
      <c r="B130" s="115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11"/>
      <c r="W130" s="12"/>
      <c r="X130" s="12"/>
      <c r="Y130" s="85"/>
      <c r="Z130" s="85"/>
    </row>
    <row r="131" spans="1:26" ht="12" customHeight="1" x14ac:dyDescent="0.3">
      <c r="A131" s="84"/>
      <c r="B131" s="115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11"/>
      <c r="W131" s="12"/>
      <c r="X131" s="12"/>
      <c r="Y131" s="85"/>
      <c r="Z131" s="85"/>
    </row>
    <row r="132" spans="1:26" ht="12" customHeight="1" x14ac:dyDescent="0.3">
      <c r="A132" s="84"/>
      <c r="B132" s="115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11"/>
      <c r="W132" s="12"/>
      <c r="X132" s="12"/>
      <c r="Y132" s="85"/>
      <c r="Z132" s="85"/>
    </row>
    <row r="133" spans="1:26" ht="12" customHeight="1" x14ac:dyDescent="0.3">
      <c r="A133" s="84"/>
      <c r="B133" s="115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11"/>
      <c r="W133" s="12"/>
      <c r="X133" s="12"/>
      <c r="Y133" s="85"/>
      <c r="Z133" s="85"/>
    </row>
    <row r="134" spans="1:26" ht="12" customHeight="1" x14ac:dyDescent="0.3">
      <c r="A134" s="84"/>
      <c r="B134" s="115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11"/>
      <c r="W134" s="12"/>
      <c r="X134" s="12"/>
      <c r="Y134" s="85"/>
      <c r="Z134" s="85"/>
    </row>
    <row r="135" spans="1:26" ht="12" customHeight="1" x14ac:dyDescent="0.3">
      <c r="A135" s="84"/>
      <c r="B135" s="115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11"/>
      <c r="W135" s="12"/>
      <c r="X135" s="12"/>
      <c r="Y135" s="85"/>
      <c r="Z135" s="85"/>
    </row>
    <row r="136" spans="1:26" ht="12" customHeight="1" x14ac:dyDescent="0.3">
      <c r="A136" s="84"/>
      <c r="B136" s="115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11"/>
      <c r="W136" s="12"/>
      <c r="X136" s="12"/>
      <c r="Y136" s="85"/>
      <c r="Z136" s="85"/>
    </row>
    <row r="137" spans="1:26" ht="12" customHeight="1" x14ac:dyDescent="0.3">
      <c r="A137" s="84"/>
      <c r="B137" s="115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11"/>
      <c r="W137" s="12"/>
      <c r="X137" s="12"/>
      <c r="Y137" s="85"/>
      <c r="Z137" s="85"/>
    </row>
    <row r="138" spans="1:26" ht="12" customHeight="1" x14ac:dyDescent="0.3">
      <c r="A138" s="84"/>
      <c r="B138" s="115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11"/>
      <c r="W138" s="12"/>
      <c r="X138" s="12"/>
      <c r="Y138" s="85"/>
      <c r="Z138" s="85"/>
    </row>
    <row r="139" spans="1:26" ht="12" customHeight="1" x14ac:dyDescent="0.3">
      <c r="A139" s="84"/>
      <c r="B139" s="115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11"/>
      <c r="W139" s="12"/>
      <c r="X139" s="12"/>
      <c r="Y139" s="85"/>
      <c r="Z139" s="85"/>
    </row>
    <row r="140" spans="1:26" ht="12" customHeight="1" x14ac:dyDescent="0.3">
      <c r="A140" s="84"/>
      <c r="B140" s="115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11"/>
      <c r="W140" s="12"/>
      <c r="X140" s="12"/>
      <c r="Y140" s="85"/>
      <c r="Z140" s="85"/>
    </row>
    <row r="141" spans="1:26" ht="12" customHeight="1" x14ac:dyDescent="0.3">
      <c r="A141" s="84"/>
      <c r="B141" s="115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11"/>
      <c r="W141" s="12"/>
      <c r="X141" s="12"/>
      <c r="Y141" s="85"/>
      <c r="Z141" s="85"/>
    </row>
    <row r="142" spans="1:26" ht="12" customHeight="1" x14ac:dyDescent="0.3">
      <c r="A142" s="84"/>
      <c r="B142" s="115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11"/>
      <c r="W142" s="12"/>
      <c r="X142" s="12"/>
      <c r="Y142" s="85"/>
      <c r="Z142" s="85"/>
    </row>
    <row r="143" spans="1:26" ht="12" customHeight="1" x14ac:dyDescent="0.3">
      <c r="A143" s="84"/>
      <c r="B143" s="115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11"/>
      <c r="W143" s="12"/>
      <c r="X143" s="12"/>
      <c r="Y143" s="85"/>
      <c r="Z143" s="85"/>
    </row>
    <row r="144" spans="1:26" ht="12" customHeight="1" x14ac:dyDescent="0.3">
      <c r="A144" s="84"/>
      <c r="B144" s="115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11"/>
      <c r="W144" s="12"/>
      <c r="X144" s="12"/>
      <c r="Y144" s="85"/>
      <c r="Z144" s="85"/>
    </row>
    <row r="145" spans="1:26" ht="12" customHeight="1" x14ac:dyDescent="0.3">
      <c r="A145" s="84"/>
      <c r="B145" s="115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11"/>
      <c r="W145" s="12"/>
      <c r="X145" s="12"/>
      <c r="Y145" s="85"/>
      <c r="Z145" s="85"/>
    </row>
    <row r="146" spans="1:26" ht="12" customHeight="1" x14ac:dyDescent="0.3">
      <c r="A146" s="84"/>
      <c r="B146" s="115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11"/>
      <c r="W146" s="12"/>
      <c r="X146" s="12"/>
      <c r="Y146" s="85"/>
      <c r="Z146" s="85"/>
    </row>
    <row r="147" spans="1:26" ht="12" customHeight="1" x14ac:dyDescent="0.3">
      <c r="A147" s="84"/>
      <c r="B147" s="115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11"/>
      <c r="W147" s="12"/>
      <c r="X147" s="12"/>
      <c r="Y147" s="85"/>
      <c r="Z147" s="85"/>
    </row>
    <row r="148" spans="1:26" ht="12" customHeight="1" x14ac:dyDescent="0.3">
      <c r="A148" s="84"/>
      <c r="B148" s="115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11"/>
      <c r="W148" s="12"/>
      <c r="X148" s="12"/>
      <c r="Y148" s="85"/>
      <c r="Z148" s="85"/>
    </row>
    <row r="149" spans="1:26" ht="12" customHeight="1" x14ac:dyDescent="0.3">
      <c r="A149" s="84"/>
      <c r="B149" s="115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11"/>
      <c r="W149" s="12"/>
      <c r="X149" s="12"/>
      <c r="Y149" s="85"/>
      <c r="Z149" s="85"/>
    </row>
    <row r="150" spans="1:26" ht="12" customHeight="1" x14ac:dyDescent="0.3">
      <c r="A150" s="84"/>
      <c r="B150" s="115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11"/>
      <c r="W150" s="12"/>
      <c r="X150" s="12"/>
      <c r="Y150" s="85"/>
      <c r="Z150" s="85"/>
    </row>
    <row r="151" spans="1:26" ht="12" customHeight="1" x14ac:dyDescent="0.3">
      <c r="A151" s="84"/>
      <c r="B151" s="115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11"/>
      <c r="W151" s="12"/>
      <c r="X151" s="12"/>
      <c r="Y151" s="85"/>
      <c r="Z151" s="85"/>
    </row>
    <row r="152" spans="1:26" ht="12" customHeight="1" x14ac:dyDescent="0.3">
      <c r="A152" s="84"/>
      <c r="B152" s="115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11"/>
      <c r="W152" s="12"/>
      <c r="X152" s="12"/>
      <c r="Y152" s="85"/>
      <c r="Z152" s="85"/>
    </row>
    <row r="153" spans="1:26" ht="12" customHeight="1" x14ac:dyDescent="0.3">
      <c r="A153" s="84"/>
      <c r="B153" s="115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11"/>
      <c r="W153" s="12"/>
      <c r="X153" s="12"/>
      <c r="Y153" s="85"/>
      <c r="Z153" s="85"/>
    </row>
    <row r="154" spans="1:26" ht="12" customHeight="1" x14ac:dyDescent="0.3">
      <c r="A154" s="84"/>
      <c r="B154" s="115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11"/>
      <c r="W154" s="12"/>
      <c r="X154" s="12"/>
      <c r="Y154" s="85"/>
      <c r="Z154" s="85"/>
    </row>
    <row r="155" spans="1:26" ht="12" customHeight="1" x14ac:dyDescent="0.3">
      <c r="A155" s="84"/>
      <c r="B155" s="115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11"/>
      <c r="W155" s="12"/>
      <c r="X155" s="12"/>
      <c r="Y155" s="85"/>
      <c r="Z155" s="85"/>
    </row>
    <row r="156" spans="1:26" ht="12" customHeight="1" x14ac:dyDescent="0.3">
      <c r="A156" s="84"/>
      <c r="B156" s="115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11"/>
      <c r="W156" s="12"/>
      <c r="X156" s="12"/>
      <c r="Y156" s="85"/>
      <c r="Z156" s="85"/>
    </row>
    <row r="157" spans="1:26" ht="12" customHeight="1" x14ac:dyDescent="0.3">
      <c r="A157" s="84"/>
      <c r="B157" s="115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11"/>
      <c r="W157" s="12"/>
      <c r="X157" s="12"/>
      <c r="Y157" s="85"/>
      <c r="Z157" s="85"/>
    </row>
    <row r="158" spans="1:26" ht="12" customHeight="1" x14ac:dyDescent="0.3">
      <c r="A158" s="84"/>
      <c r="B158" s="115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11"/>
      <c r="W158" s="12"/>
      <c r="X158" s="12"/>
      <c r="Y158" s="85"/>
      <c r="Z158" s="85"/>
    </row>
    <row r="159" spans="1:26" ht="12" customHeight="1" x14ac:dyDescent="0.3">
      <c r="A159" s="84"/>
      <c r="B159" s="115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11"/>
      <c r="W159" s="12"/>
      <c r="X159" s="12"/>
      <c r="Y159" s="85"/>
      <c r="Z159" s="85"/>
    </row>
    <row r="160" spans="1:26" ht="12" customHeight="1" x14ac:dyDescent="0.3">
      <c r="A160" s="84"/>
      <c r="B160" s="115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11"/>
      <c r="W160" s="12"/>
      <c r="X160" s="12"/>
      <c r="Y160" s="85"/>
      <c r="Z160" s="85"/>
    </row>
    <row r="161" spans="1:26" ht="12" customHeight="1" x14ac:dyDescent="0.3">
      <c r="A161" s="84"/>
      <c r="B161" s="115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11"/>
      <c r="W161" s="12"/>
      <c r="X161" s="12"/>
      <c r="Y161" s="85"/>
      <c r="Z161" s="85"/>
    </row>
    <row r="162" spans="1:26" ht="12" customHeight="1" x14ac:dyDescent="0.3">
      <c r="A162" s="84"/>
      <c r="B162" s="115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11"/>
      <c r="W162" s="12"/>
      <c r="X162" s="12"/>
      <c r="Y162" s="85"/>
      <c r="Z162" s="85"/>
    </row>
    <row r="163" spans="1:26" ht="12" customHeight="1" x14ac:dyDescent="0.3">
      <c r="A163" s="84"/>
      <c r="B163" s="115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11"/>
      <c r="W163" s="12"/>
      <c r="X163" s="12"/>
      <c r="Y163" s="85"/>
      <c r="Z163" s="85"/>
    </row>
    <row r="164" spans="1:26" ht="12" customHeight="1" x14ac:dyDescent="0.3">
      <c r="A164" s="84"/>
      <c r="B164" s="115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11"/>
      <c r="W164" s="12"/>
      <c r="X164" s="12"/>
      <c r="Y164" s="85"/>
      <c r="Z164" s="85"/>
    </row>
    <row r="165" spans="1:26" ht="12" customHeight="1" x14ac:dyDescent="0.3">
      <c r="A165" s="84"/>
      <c r="B165" s="115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11"/>
      <c r="W165" s="12"/>
      <c r="X165" s="12"/>
      <c r="Y165" s="85"/>
      <c r="Z165" s="85"/>
    </row>
    <row r="166" spans="1:26" ht="12" customHeight="1" x14ac:dyDescent="0.3">
      <c r="A166" s="84"/>
      <c r="B166" s="115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11"/>
      <c r="W166" s="12"/>
      <c r="X166" s="12"/>
      <c r="Y166" s="85"/>
      <c r="Z166" s="85"/>
    </row>
    <row r="167" spans="1:26" ht="12" customHeight="1" x14ac:dyDescent="0.3">
      <c r="A167" s="84"/>
      <c r="B167" s="115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11"/>
      <c r="W167" s="12"/>
      <c r="X167" s="12"/>
      <c r="Y167" s="85"/>
      <c r="Z167" s="85"/>
    </row>
    <row r="168" spans="1:26" ht="12" customHeight="1" x14ac:dyDescent="0.3">
      <c r="A168" s="84"/>
      <c r="B168" s="115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11"/>
      <c r="W168" s="12"/>
      <c r="X168" s="12"/>
      <c r="Y168" s="85"/>
      <c r="Z168" s="85"/>
    </row>
    <row r="169" spans="1:26" ht="12" customHeight="1" x14ac:dyDescent="0.3">
      <c r="A169" s="84"/>
      <c r="B169" s="115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11"/>
      <c r="W169" s="12"/>
      <c r="X169" s="12"/>
      <c r="Y169" s="85"/>
      <c r="Z169" s="85"/>
    </row>
    <row r="170" spans="1:26" ht="12" customHeight="1" x14ac:dyDescent="0.3">
      <c r="A170" s="84"/>
      <c r="B170" s="115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11"/>
      <c r="W170" s="12"/>
      <c r="X170" s="12"/>
      <c r="Y170" s="85"/>
      <c r="Z170" s="85"/>
    </row>
    <row r="171" spans="1:26" ht="12" customHeight="1" x14ac:dyDescent="0.3">
      <c r="A171" s="84"/>
      <c r="B171" s="115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11"/>
      <c r="W171" s="12"/>
      <c r="X171" s="12"/>
      <c r="Y171" s="85"/>
      <c r="Z171" s="85"/>
    </row>
    <row r="172" spans="1:26" ht="12" customHeight="1" x14ac:dyDescent="0.3">
      <c r="A172" s="84"/>
      <c r="B172" s="115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11"/>
      <c r="W172" s="12"/>
      <c r="X172" s="12"/>
      <c r="Y172" s="85"/>
      <c r="Z172" s="85"/>
    </row>
    <row r="173" spans="1:26" ht="12" customHeight="1" x14ac:dyDescent="0.3">
      <c r="A173" s="84"/>
      <c r="B173" s="115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11"/>
      <c r="W173" s="12"/>
      <c r="X173" s="12"/>
      <c r="Y173" s="85"/>
      <c r="Z173" s="85"/>
    </row>
    <row r="174" spans="1:26" ht="12" customHeight="1" x14ac:dyDescent="0.3">
      <c r="A174" s="84"/>
      <c r="B174" s="115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11"/>
      <c r="W174" s="12"/>
      <c r="X174" s="12"/>
      <c r="Y174" s="85"/>
      <c r="Z174" s="85"/>
    </row>
    <row r="175" spans="1:26" ht="12" customHeight="1" x14ac:dyDescent="0.3">
      <c r="A175" s="84"/>
      <c r="B175" s="115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11"/>
      <c r="W175" s="12"/>
      <c r="X175" s="12"/>
      <c r="Y175" s="85"/>
      <c r="Z175" s="85"/>
    </row>
    <row r="176" spans="1:26" ht="12" customHeight="1" x14ac:dyDescent="0.3">
      <c r="A176" s="84"/>
      <c r="B176" s="115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11"/>
      <c r="W176" s="12"/>
      <c r="X176" s="12"/>
      <c r="Y176" s="85"/>
      <c r="Z176" s="85"/>
    </row>
    <row r="177" spans="1:26" ht="12" customHeight="1" x14ac:dyDescent="0.3">
      <c r="A177" s="84"/>
      <c r="B177" s="115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11"/>
      <c r="W177" s="12"/>
      <c r="X177" s="12"/>
      <c r="Y177" s="85"/>
      <c r="Z177" s="85"/>
    </row>
    <row r="178" spans="1:26" ht="12" customHeight="1" x14ac:dyDescent="0.3">
      <c r="A178" s="84"/>
      <c r="B178" s="115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11"/>
      <c r="W178" s="12"/>
      <c r="X178" s="12"/>
      <c r="Y178" s="85"/>
      <c r="Z178" s="85"/>
    </row>
    <row r="179" spans="1:26" ht="12" customHeight="1" x14ac:dyDescent="0.3">
      <c r="A179" s="84"/>
      <c r="B179" s="115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11"/>
      <c r="W179" s="12"/>
      <c r="X179" s="12"/>
      <c r="Y179" s="85"/>
      <c r="Z179" s="85"/>
    </row>
    <row r="180" spans="1:26" ht="12" customHeight="1" x14ac:dyDescent="0.3">
      <c r="A180" s="84"/>
      <c r="B180" s="115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11"/>
      <c r="W180" s="12"/>
      <c r="X180" s="12"/>
      <c r="Y180" s="85"/>
      <c r="Z180" s="85"/>
    </row>
    <row r="181" spans="1:26" ht="12" customHeight="1" x14ac:dyDescent="0.3">
      <c r="A181" s="84"/>
      <c r="B181" s="115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11"/>
      <c r="W181" s="12"/>
      <c r="X181" s="12"/>
      <c r="Y181" s="85"/>
      <c r="Z181" s="85"/>
    </row>
    <row r="182" spans="1:26" ht="12" customHeight="1" x14ac:dyDescent="0.3">
      <c r="A182" s="84"/>
      <c r="B182" s="115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11"/>
      <c r="W182" s="12"/>
      <c r="X182" s="12"/>
      <c r="Y182" s="85"/>
      <c r="Z182" s="85"/>
    </row>
    <row r="183" spans="1:26" ht="12" customHeight="1" x14ac:dyDescent="0.3">
      <c r="A183" s="84"/>
      <c r="B183" s="115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11"/>
      <c r="W183" s="12"/>
      <c r="X183" s="12"/>
      <c r="Y183" s="85"/>
      <c r="Z183" s="85"/>
    </row>
    <row r="184" spans="1:26" ht="12" customHeight="1" x14ac:dyDescent="0.3">
      <c r="A184" s="84"/>
      <c r="B184" s="115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11"/>
      <c r="W184" s="12"/>
      <c r="X184" s="12"/>
      <c r="Y184" s="85"/>
      <c r="Z184" s="85"/>
    </row>
    <row r="185" spans="1:26" ht="12" customHeight="1" x14ac:dyDescent="0.3">
      <c r="A185" s="84"/>
      <c r="B185" s="115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11"/>
      <c r="W185" s="12"/>
      <c r="X185" s="12"/>
      <c r="Y185" s="85"/>
      <c r="Z185" s="85"/>
    </row>
    <row r="186" spans="1:26" ht="12" customHeight="1" x14ac:dyDescent="0.3">
      <c r="A186" s="84"/>
      <c r="B186" s="115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11"/>
      <c r="W186" s="12"/>
      <c r="X186" s="12"/>
      <c r="Y186" s="85"/>
      <c r="Z186" s="85"/>
    </row>
    <row r="187" spans="1:26" ht="12" customHeight="1" x14ac:dyDescent="0.3">
      <c r="A187" s="84"/>
      <c r="B187" s="115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11"/>
      <c r="W187" s="12"/>
      <c r="X187" s="12"/>
      <c r="Y187" s="85"/>
      <c r="Z187" s="85"/>
    </row>
    <row r="188" spans="1:26" ht="12" customHeight="1" x14ac:dyDescent="0.3">
      <c r="A188" s="84"/>
      <c r="B188" s="115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11"/>
      <c r="W188" s="12"/>
      <c r="X188" s="12"/>
      <c r="Y188" s="85"/>
      <c r="Z188" s="85"/>
    </row>
    <row r="189" spans="1:26" ht="12" customHeight="1" x14ac:dyDescent="0.3">
      <c r="A189" s="84"/>
      <c r="B189" s="115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11"/>
      <c r="W189" s="12"/>
      <c r="X189" s="12"/>
      <c r="Y189" s="85"/>
      <c r="Z189" s="85"/>
    </row>
    <row r="190" spans="1:26" ht="12" customHeight="1" x14ac:dyDescent="0.3">
      <c r="A190" s="84"/>
      <c r="B190" s="115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11"/>
      <c r="W190" s="12"/>
      <c r="X190" s="12"/>
      <c r="Y190" s="85"/>
      <c r="Z190" s="85"/>
    </row>
    <row r="191" spans="1:26" ht="12" customHeight="1" x14ac:dyDescent="0.3">
      <c r="A191" s="84"/>
      <c r="B191" s="115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11"/>
      <c r="W191" s="12"/>
      <c r="X191" s="12"/>
      <c r="Y191" s="85"/>
      <c r="Z191" s="85"/>
    </row>
    <row r="192" spans="1:26" ht="12" customHeight="1" x14ac:dyDescent="0.3">
      <c r="A192" s="84"/>
      <c r="B192" s="115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11"/>
      <c r="W192" s="12"/>
      <c r="X192" s="12"/>
      <c r="Y192" s="85"/>
      <c r="Z192" s="85"/>
    </row>
    <row r="193" spans="1:26" ht="12" customHeight="1" x14ac:dyDescent="0.3">
      <c r="A193" s="84"/>
      <c r="B193" s="115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11"/>
      <c r="W193" s="12"/>
      <c r="X193" s="12"/>
      <c r="Y193" s="85"/>
      <c r="Z193" s="85"/>
    </row>
    <row r="194" spans="1:26" ht="12" customHeight="1" x14ac:dyDescent="0.3">
      <c r="A194" s="84"/>
      <c r="B194" s="115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11"/>
      <c r="W194" s="12"/>
      <c r="X194" s="12"/>
      <c r="Y194" s="85"/>
      <c r="Z194" s="85"/>
    </row>
    <row r="195" spans="1:26" ht="12" customHeight="1" x14ac:dyDescent="0.3">
      <c r="A195" s="84"/>
      <c r="B195" s="115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11"/>
      <c r="W195" s="12"/>
      <c r="X195" s="12"/>
      <c r="Y195" s="85"/>
      <c r="Z195" s="85"/>
    </row>
    <row r="196" spans="1:26" ht="12" customHeight="1" x14ac:dyDescent="0.3">
      <c r="A196" s="84"/>
      <c r="B196" s="115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11"/>
      <c r="W196" s="12"/>
      <c r="X196" s="12"/>
      <c r="Y196" s="85"/>
      <c r="Z196" s="85"/>
    </row>
    <row r="197" spans="1:26" ht="12" customHeight="1" x14ac:dyDescent="0.3">
      <c r="A197" s="84"/>
      <c r="B197" s="115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11"/>
      <c r="W197" s="12"/>
      <c r="X197" s="12"/>
      <c r="Y197" s="85"/>
      <c r="Z197" s="85"/>
    </row>
    <row r="198" spans="1:26" ht="12" customHeight="1" x14ac:dyDescent="0.3">
      <c r="A198" s="84"/>
      <c r="B198" s="115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11"/>
      <c r="W198" s="12"/>
      <c r="X198" s="12"/>
      <c r="Y198" s="85"/>
      <c r="Z198" s="85"/>
    </row>
    <row r="199" spans="1:26" ht="12" customHeight="1" x14ac:dyDescent="0.3">
      <c r="A199" s="84"/>
      <c r="B199" s="115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11"/>
      <c r="W199" s="12"/>
      <c r="X199" s="12"/>
      <c r="Y199" s="85"/>
      <c r="Z199" s="85"/>
    </row>
    <row r="200" spans="1:26" ht="12" customHeight="1" x14ac:dyDescent="0.3">
      <c r="A200" s="84"/>
      <c r="B200" s="115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11"/>
      <c r="W200" s="12"/>
      <c r="X200" s="12"/>
      <c r="Y200" s="85"/>
      <c r="Z200" s="85"/>
    </row>
    <row r="201" spans="1:26" ht="12" customHeight="1" x14ac:dyDescent="0.3">
      <c r="A201" s="84"/>
      <c r="B201" s="115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11"/>
      <c r="W201" s="12"/>
      <c r="X201" s="12"/>
      <c r="Y201" s="85"/>
      <c r="Z201" s="85"/>
    </row>
    <row r="202" spans="1:26" ht="12" customHeight="1" x14ac:dyDescent="0.3">
      <c r="A202" s="84"/>
      <c r="B202" s="115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11"/>
      <c r="W202" s="12"/>
      <c r="X202" s="12"/>
      <c r="Y202" s="85"/>
      <c r="Z202" s="85"/>
    </row>
    <row r="203" spans="1:26" ht="12" customHeight="1" x14ac:dyDescent="0.3">
      <c r="A203" s="84"/>
      <c r="B203" s="115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11"/>
      <c r="W203" s="12"/>
      <c r="X203" s="12"/>
      <c r="Y203" s="85"/>
      <c r="Z203" s="85"/>
    </row>
    <row r="204" spans="1:26" ht="12" customHeight="1" x14ac:dyDescent="0.3">
      <c r="A204" s="84"/>
      <c r="B204" s="115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11"/>
      <c r="W204" s="12"/>
      <c r="X204" s="12"/>
      <c r="Y204" s="85"/>
      <c r="Z204" s="85"/>
    </row>
    <row r="205" spans="1:26" ht="12" customHeight="1" x14ac:dyDescent="0.3">
      <c r="A205" s="84"/>
      <c r="B205" s="115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11"/>
      <c r="W205" s="12"/>
      <c r="X205" s="12"/>
      <c r="Y205" s="85"/>
      <c r="Z205" s="85"/>
    </row>
    <row r="206" spans="1:26" ht="12" customHeight="1" x14ac:dyDescent="0.3">
      <c r="A206" s="84"/>
      <c r="B206" s="115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11"/>
      <c r="W206" s="12"/>
      <c r="X206" s="12"/>
      <c r="Y206" s="85"/>
      <c r="Z206" s="85"/>
    </row>
    <row r="207" spans="1:26" ht="12" customHeight="1" x14ac:dyDescent="0.3">
      <c r="A207" s="84"/>
      <c r="B207" s="115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11"/>
      <c r="W207" s="12"/>
      <c r="X207" s="12"/>
      <c r="Y207" s="85"/>
      <c r="Z207" s="85"/>
    </row>
    <row r="208" spans="1:26" ht="12" customHeight="1" x14ac:dyDescent="0.3">
      <c r="A208" s="84"/>
      <c r="B208" s="115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11"/>
      <c r="W208" s="12"/>
      <c r="X208" s="12"/>
      <c r="Y208" s="85"/>
      <c r="Z208" s="85"/>
    </row>
    <row r="209" spans="1:26" ht="12" customHeight="1" x14ac:dyDescent="0.3">
      <c r="A209" s="84"/>
      <c r="B209" s="115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11"/>
      <c r="W209" s="12"/>
      <c r="X209" s="12"/>
      <c r="Y209" s="85"/>
      <c r="Z209" s="85"/>
    </row>
    <row r="210" spans="1:26" ht="12" customHeight="1" x14ac:dyDescent="0.3">
      <c r="A210" s="84"/>
      <c r="B210" s="115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11"/>
      <c r="W210" s="12"/>
      <c r="X210" s="12"/>
      <c r="Y210" s="85"/>
      <c r="Z210" s="85"/>
    </row>
    <row r="211" spans="1:26" ht="12" customHeight="1" x14ac:dyDescent="0.3">
      <c r="A211" s="84"/>
      <c r="B211" s="115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11"/>
      <c r="W211" s="12"/>
      <c r="X211" s="12"/>
      <c r="Y211" s="85"/>
      <c r="Z211" s="85"/>
    </row>
    <row r="212" spans="1:26" ht="12" customHeight="1" x14ac:dyDescent="0.3">
      <c r="A212" s="84"/>
      <c r="B212" s="115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11"/>
      <c r="W212" s="12"/>
      <c r="X212" s="12"/>
      <c r="Y212" s="85"/>
      <c r="Z212" s="85"/>
    </row>
    <row r="213" spans="1:26" ht="12" customHeight="1" x14ac:dyDescent="0.3">
      <c r="A213" s="84"/>
      <c r="B213" s="115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11"/>
      <c r="W213" s="12"/>
      <c r="X213" s="12"/>
      <c r="Y213" s="85"/>
      <c r="Z213" s="85"/>
    </row>
    <row r="214" spans="1:26" ht="12" customHeight="1" x14ac:dyDescent="0.3">
      <c r="A214" s="84"/>
      <c r="B214" s="115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11"/>
      <c r="W214" s="12"/>
      <c r="X214" s="12"/>
      <c r="Y214" s="85"/>
      <c r="Z214" s="85"/>
    </row>
    <row r="215" spans="1:26" ht="12" customHeight="1" x14ac:dyDescent="0.3">
      <c r="A215" s="84"/>
      <c r="B215" s="115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11"/>
      <c r="W215" s="12"/>
      <c r="X215" s="12"/>
      <c r="Y215" s="85"/>
      <c r="Z215" s="85"/>
    </row>
    <row r="216" spans="1:26" ht="12" customHeight="1" x14ac:dyDescent="0.3">
      <c r="A216" s="84"/>
      <c r="B216" s="115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11"/>
      <c r="W216" s="12"/>
      <c r="X216" s="12"/>
      <c r="Y216" s="85"/>
      <c r="Z216" s="85"/>
    </row>
    <row r="217" spans="1:26" ht="12" customHeight="1" x14ac:dyDescent="0.3">
      <c r="A217" s="84"/>
      <c r="B217" s="115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11"/>
      <c r="W217" s="12"/>
      <c r="X217" s="12"/>
      <c r="Y217" s="85"/>
      <c r="Z217" s="85"/>
    </row>
    <row r="218" spans="1:26" ht="12" customHeight="1" x14ac:dyDescent="0.3">
      <c r="A218" s="84"/>
      <c r="B218" s="115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11"/>
      <c r="W218" s="12"/>
      <c r="X218" s="12"/>
      <c r="Y218" s="85"/>
      <c r="Z218" s="85"/>
    </row>
    <row r="219" spans="1:26" ht="12" customHeight="1" x14ac:dyDescent="0.3">
      <c r="A219" s="84"/>
      <c r="B219" s="115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11"/>
      <c r="W219" s="12"/>
      <c r="X219" s="12"/>
      <c r="Y219" s="85"/>
      <c r="Z219" s="85"/>
    </row>
    <row r="220" spans="1:26" ht="12" customHeight="1" x14ac:dyDescent="0.3">
      <c r="A220" s="84"/>
      <c r="B220" s="115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11"/>
      <c r="W220" s="12"/>
      <c r="X220" s="12"/>
      <c r="Y220" s="85"/>
      <c r="Z220" s="85"/>
    </row>
    <row r="221" spans="1:26" ht="12" customHeight="1" x14ac:dyDescent="0.3">
      <c r="A221" s="84"/>
      <c r="B221" s="115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11"/>
      <c r="W221" s="12"/>
      <c r="X221" s="12"/>
      <c r="Y221" s="85"/>
      <c r="Z221" s="85"/>
    </row>
    <row r="222" spans="1:26" ht="12" customHeight="1" x14ac:dyDescent="0.3">
      <c r="A222" s="84"/>
      <c r="B222" s="115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11"/>
      <c r="W222" s="12"/>
      <c r="X222" s="12"/>
      <c r="Y222" s="85"/>
      <c r="Z222" s="85"/>
    </row>
    <row r="223" spans="1:26" ht="12" customHeight="1" x14ac:dyDescent="0.3">
      <c r="A223" s="84"/>
      <c r="B223" s="115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11"/>
      <c r="W223" s="12"/>
      <c r="X223" s="12"/>
      <c r="Y223" s="85"/>
      <c r="Z223" s="85"/>
    </row>
    <row r="224" spans="1:26" ht="12" customHeight="1" x14ac:dyDescent="0.3">
      <c r="A224" s="84"/>
      <c r="B224" s="115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11"/>
      <c r="W224" s="12"/>
      <c r="X224" s="12"/>
      <c r="Y224" s="85"/>
      <c r="Z224" s="85"/>
    </row>
    <row r="225" spans="1:26" ht="12" customHeight="1" x14ac:dyDescent="0.3">
      <c r="A225" s="84"/>
      <c r="B225" s="115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11"/>
      <c r="W225" s="12"/>
      <c r="X225" s="12"/>
      <c r="Y225" s="85"/>
      <c r="Z225" s="85"/>
    </row>
    <row r="226" spans="1:26" ht="12" customHeight="1" x14ac:dyDescent="0.3">
      <c r="A226" s="84"/>
      <c r="B226" s="115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11"/>
      <c r="W226" s="12"/>
      <c r="X226" s="12"/>
      <c r="Y226" s="85"/>
      <c r="Z226" s="85"/>
    </row>
    <row r="227" spans="1:26" ht="12" customHeight="1" x14ac:dyDescent="0.3">
      <c r="A227" s="84"/>
      <c r="B227" s="115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11"/>
      <c r="W227" s="12"/>
      <c r="X227" s="12"/>
      <c r="Y227" s="85"/>
      <c r="Z227" s="85"/>
    </row>
    <row r="228" spans="1:26" ht="12" customHeight="1" x14ac:dyDescent="0.3">
      <c r="A228" s="84"/>
      <c r="B228" s="115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11"/>
      <c r="W228" s="12"/>
      <c r="X228" s="12"/>
      <c r="Y228" s="85"/>
      <c r="Z228" s="85"/>
    </row>
    <row r="229" spans="1:26" ht="12" customHeight="1" x14ac:dyDescent="0.3">
      <c r="A229" s="84"/>
      <c r="B229" s="115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11"/>
      <c r="W229" s="12"/>
      <c r="X229" s="12"/>
      <c r="Y229" s="85"/>
      <c r="Z229" s="85"/>
    </row>
    <row r="230" spans="1:26" ht="12" customHeight="1" x14ac:dyDescent="0.3">
      <c r="A230" s="84"/>
      <c r="B230" s="115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11"/>
      <c r="W230" s="12"/>
      <c r="X230" s="12"/>
      <c r="Y230" s="85"/>
      <c r="Z230" s="85"/>
    </row>
    <row r="231" spans="1:26" ht="12" customHeight="1" x14ac:dyDescent="0.3">
      <c r="A231" s="84"/>
      <c r="B231" s="115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11"/>
      <c r="W231" s="12"/>
      <c r="X231" s="12"/>
      <c r="Y231" s="85"/>
      <c r="Z231" s="85"/>
    </row>
    <row r="232" spans="1:26" ht="12" customHeight="1" x14ac:dyDescent="0.3">
      <c r="A232" s="84"/>
      <c r="B232" s="115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11"/>
      <c r="W232" s="12"/>
      <c r="X232" s="12"/>
      <c r="Y232" s="85"/>
      <c r="Z232" s="85"/>
    </row>
    <row r="233" spans="1:26" ht="12" customHeight="1" x14ac:dyDescent="0.3">
      <c r="A233" s="84"/>
      <c r="B233" s="115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11"/>
      <c r="W233" s="12"/>
      <c r="X233" s="12"/>
      <c r="Y233" s="85"/>
      <c r="Z233" s="85"/>
    </row>
    <row r="234" spans="1:26" ht="12" customHeight="1" x14ac:dyDescent="0.3">
      <c r="A234" s="84"/>
      <c r="B234" s="115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11"/>
      <c r="W234" s="12"/>
      <c r="X234" s="12"/>
      <c r="Y234" s="85"/>
      <c r="Z234" s="85"/>
    </row>
    <row r="235" spans="1:26" ht="12" customHeight="1" x14ac:dyDescent="0.3">
      <c r="A235" s="84"/>
      <c r="B235" s="115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11"/>
      <c r="W235" s="12"/>
      <c r="X235" s="12"/>
      <c r="Y235" s="85"/>
      <c r="Z235" s="85"/>
    </row>
    <row r="236" spans="1:26" ht="12" customHeight="1" x14ac:dyDescent="0.3">
      <c r="A236" s="84"/>
      <c r="B236" s="115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11"/>
      <c r="W236" s="12"/>
      <c r="X236" s="12"/>
      <c r="Y236" s="85"/>
      <c r="Z236" s="85"/>
    </row>
    <row r="237" spans="1:26" ht="12" customHeight="1" x14ac:dyDescent="0.3">
      <c r="A237" s="84"/>
      <c r="B237" s="115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11"/>
      <c r="W237" s="12"/>
      <c r="X237" s="12"/>
      <c r="Y237" s="85"/>
      <c r="Z237" s="85"/>
    </row>
    <row r="238" spans="1:26" ht="12" customHeight="1" x14ac:dyDescent="0.3">
      <c r="A238" s="84"/>
      <c r="B238" s="115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11"/>
      <c r="W238" s="12"/>
      <c r="X238" s="12"/>
      <c r="Y238" s="85"/>
      <c r="Z238" s="85"/>
    </row>
    <row r="239" spans="1:26" ht="12" customHeight="1" x14ac:dyDescent="0.3">
      <c r="A239" s="84"/>
      <c r="B239" s="115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11"/>
      <c r="W239" s="12"/>
      <c r="X239" s="12"/>
      <c r="Y239" s="85"/>
      <c r="Z239" s="85"/>
    </row>
    <row r="240" spans="1:26" ht="12" customHeight="1" x14ac:dyDescent="0.3">
      <c r="A240" s="84"/>
      <c r="B240" s="115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11"/>
      <c r="W240" s="12"/>
      <c r="X240" s="12"/>
      <c r="Y240" s="85"/>
      <c r="Z240" s="85"/>
    </row>
    <row r="241" spans="1:26" ht="12" customHeight="1" x14ac:dyDescent="0.3">
      <c r="A241" s="84"/>
      <c r="B241" s="115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11"/>
      <c r="W241" s="12"/>
      <c r="X241" s="12"/>
      <c r="Y241" s="85"/>
      <c r="Z241" s="85"/>
    </row>
    <row r="242" spans="1:26" ht="12" customHeight="1" x14ac:dyDescent="0.3">
      <c r="A242" s="84"/>
      <c r="B242" s="115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11"/>
      <c r="W242" s="12"/>
      <c r="X242" s="12"/>
      <c r="Y242" s="85"/>
      <c r="Z242" s="85"/>
    </row>
    <row r="243" spans="1:26" ht="12" customHeight="1" x14ac:dyDescent="0.3">
      <c r="A243" s="84"/>
      <c r="B243" s="115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11"/>
      <c r="W243" s="12"/>
      <c r="X243" s="12"/>
      <c r="Y243" s="85"/>
      <c r="Z243" s="85"/>
    </row>
    <row r="244" spans="1:26" ht="12" customHeight="1" x14ac:dyDescent="0.3">
      <c r="A244" s="84"/>
      <c r="B244" s="115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11"/>
      <c r="W244" s="12"/>
      <c r="X244" s="12"/>
      <c r="Y244" s="85"/>
      <c r="Z244" s="85"/>
    </row>
    <row r="245" spans="1:26" ht="12" customHeight="1" x14ac:dyDescent="0.3">
      <c r="A245" s="84"/>
      <c r="B245" s="115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11"/>
      <c r="W245" s="12"/>
      <c r="X245" s="12"/>
      <c r="Y245" s="85"/>
      <c r="Z245" s="85"/>
    </row>
    <row r="246" spans="1:26" ht="12" customHeight="1" x14ac:dyDescent="0.3">
      <c r="A246" s="84"/>
      <c r="B246" s="115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11"/>
      <c r="W246" s="12"/>
      <c r="X246" s="12"/>
      <c r="Y246" s="85"/>
      <c r="Z246" s="85"/>
    </row>
    <row r="247" spans="1:26" ht="12" customHeight="1" x14ac:dyDescent="0.3">
      <c r="A247" s="84"/>
      <c r="B247" s="115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11"/>
      <c r="W247" s="12"/>
      <c r="X247" s="12"/>
      <c r="Y247" s="85"/>
      <c r="Z247" s="85"/>
    </row>
    <row r="248" spans="1:26" ht="12" customHeight="1" x14ac:dyDescent="0.3">
      <c r="A248" s="84"/>
      <c r="B248" s="115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11"/>
      <c r="W248" s="12"/>
      <c r="X248" s="12"/>
      <c r="Y248" s="85"/>
      <c r="Z248" s="85"/>
    </row>
    <row r="249" spans="1:26" ht="12" customHeight="1" x14ac:dyDescent="0.3">
      <c r="A249" s="84"/>
      <c r="B249" s="115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11"/>
      <c r="W249" s="12"/>
      <c r="X249" s="12"/>
      <c r="Y249" s="85"/>
      <c r="Z249" s="85"/>
    </row>
    <row r="250" spans="1:26" ht="12" customHeight="1" x14ac:dyDescent="0.3">
      <c r="A250" s="84"/>
      <c r="B250" s="115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11"/>
      <c r="W250" s="12"/>
      <c r="X250" s="12"/>
      <c r="Y250" s="85"/>
      <c r="Z250" s="85"/>
    </row>
    <row r="251" spans="1:26" ht="12" customHeight="1" x14ac:dyDescent="0.3">
      <c r="A251" s="84"/>
      <c r="B251" s="115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11"/>
      <c r="W251" s="12"/>
      <c r="X251" s="12"/>
      <c r="Y251" s="85"/>
      <c r="Z251" s="85"/>
    </row>
    <row r="252" spans="1:26" ht="12" customHeight="1" x14ac:dyDescent="0.3">
      <c r="A252" s="84"/>
      <c r="B252" s="115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11"/>
      <c r="W252" s="12"/>
      <c r="X252" s="12"/>
      <c r="Y252" s="85"/>
      <c r="Z252" s="85"/>
    </row>
    <row r="253" spans="1:26" ht="12" customHeight="1" x14ac:dyDescent="0.3">
      <c r="A253" s="84"/>
      <c r="B253" s="115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11"/>
      <c r="W253" s="12"/>
      <c r="X253" s="12"/>
      <c r="Y253" s="85"/>
      <c r="Z253" s="85"/>
    </row>
    <row r="254" spans="1:26" ht="12" customHeight="1" x14ac:dyDescent="0.3">
      <c r="A254" s="84"/>
      <c r="B254" s="115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11"/>
      <c r="W254" s="12"/>
      <c r="X254" s="12"/>
      <c r="Y254" s="85"/>
      <c r="Z254" s="85"/>
    </row>
    <row r="255" spans="1:26" ht="12" customHeight="1" x14ac:dyDescent="0.3">
      <c r="A255" s="84"/>
      <c r="B255" s="115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11"/>
      <c r="W255" s="12"/>
      <c r="X255" s="12"/>
      <c r="Y255" s="85"/>
      <c r="Z255" s="85"/>
    </row>
    <row r="256" spans="1:26" ht="12" customHeight="1" x14ac:dyDescent="0.3">
      <c r="A256" s="84"/>
      <c r="B256" s="115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11"/>
      <c r="W256" s="12"/>
      <c r="X256" s="12"/>
      <c r="Y256" s="85"/>
      <c r="Z256" s="85"/>
    </row>
    <row r="257" spans="1:26" ht="12" customHeight="1" x14ac:dyDescent="0.3">
      <c r="A257" s="84"/>
      <c r="B257" s="115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11"/>
      <c r="W257" s="12"/>
      <c r="X257" s="12"/>
      <c r="Y257" s="85"/>
      <c r="Z257" s="85"/>
    </row>
    <row r="258" spans="1:26" ht="12" customHeight="1" x14ac:dyDescent="0.3">
      <c r="A258" s="84"/>
      <c r="B258" s="115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11"/>
      <c r="W258" s="12"/>
      <c r="X258" s="12"/>
      <c r="Y258" s="85"/>
      <c r="Z258" s="85"/>
    </row>
    <row r="259" spans="1:26" ht="12" customHeight="1" x14ac:dyDescent="0.3">
      <c r="A259" s="84"/>
      <c r="B259" s="115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11"/>
      <c r="W259" s="12"/>
      <c r="X259" s="12"/>
      <c r="Y259" s="85"/>
      <c r="Z259" s="85"/>
    </row>
    <row r="260" spans="1:26" ht="12" customHeight="1" x14ac:dyDescent="0.3">
      <c r="A260" s="84"/>
      <c r="B260" s="115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11"/>
      <c r="W260" s="12"/>
      <c r="X260" s="12"/>
      <c r="Y260" s="85"/>
      <c r="Z260" s="85"/>
    </row>
    <row r="261" spans="1:26" ht="12" customHeight="1" x14ac:dyDescent="0.3">
      <c r="A261" s="84"/>
      <c r="B261" s="115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11"/>
      <c r="W261" s="12"/>
      <c r="X261" s="12"/>
      <c r="Y261" s="85"/>
      <c r="Z261" s="85"/>
    </row>
    <row r="262" spans="1:26" ht="12" customHeight="1" x14ac:dyDescent="0.3">
      <c r="A262" s="84"/>
      <c r="B262" s="115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11"/>
      <c r="W262" s="12"/>
      <c r="X262" s="12"/>
      <c r="Y262" s="85"/>
      <c r="Z262" s="85"/>
    </row>
    <row r="263" spans="1:26" ht="12" customHeight="1" x14ac:dyDescent="0.3">
      <c r="A263" s="84"/>
      <c r="B263" s="115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11"/>
      <c r="W263" s="12"/>
      <c r="X263" s="12"/>
      <c r="Y263" s="85"/>
      <c r="Z263" s="85"/>
    </row>
    <row r="264" spans="1:26" ht="12" customHeight="1" x14ac:dyDescent="0.3">
      <c r="A264" s="84"/>
      <c r="B264" s="115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11"/>
      <c r="W264" s="12"/>
      <c r="X264" s="12"/>
      <c r="Y264" s="85"/>
      <c r="Z264" s="85"/>
    </row>
    <row r="265" spans="1:26" ht="12" customHeight="1" x14ac:dyDescent="0.3">
      <c r="A265" s="84"/>
      <c r="B265" s="115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11"/>
      <c r="W265" s="12"/>
      <c r="X265" s="12"/>
      <c r="Y265" s="85"/>
      <c r="Z265" s="85"/>
    </row>
    <row r="266" spans="1:26" ht="12" customHeight="1" x14ac:dyDescent="0.3">
      <c r="A266" s="84"/>
      <c r="B266" s="115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11"/>
      <c r="W266" s="12"/>
      <c r="X266" s="12"/>
      <c r="Y266" s="85"/>
      <c r="Z266" s="85"/>
    </row>
    <row r="267" spans="1:26" ht="12" customHeight="1" x14ac:dyDescent="0.3">
      <c r="A267" s="84"/>
      <c r="B267" s="115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11"/>
      <c r="W267" s="12"/>
      <c r="X267" s="12"/>
      <c r="Y267" s="85"/>
      <c r="Z267" s="85"/>
    </row>
    <row r="268" spans="1:26" ht="12" customHeight="1" x14ac:dyDescent="0.3">
      <c r="A268" s="84"/>
      <c r="B268" s="115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11"/>
      <c r="W268" s="12"/>
      <c r="X268" s="12"/>
      <c r="Y268" s="85"/>
      <c r="Z268" s="85"/>
    </row>
    <row r="269" spans="1:26" ht="12" customHeight="1" x14ac:dyDescent="0.3">
      <c r="A269" s="84"/>
      <c r="B269" s="115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11"/>
      <c r="W269" s="12"/>
      <c r="X269" s="12"/>
      <c r="Y269" s="85"/>
      <c r="Z269" s="85"/>
    </row>
    <row r="270" spans="1:26" ht="12" customHeight="1" x14ac:dyDescent="0.3">
      <c r="A270" s="84"/>
      <c r="B270" s="115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11"/>
      <c r="W270" s="12"/>
      <c r="X270" s="12"/>
      <c r="Y270" s="85"/>
      <c r="Z270" s="85"/>
    </row>
    <row r="271" spans="1:26" ht="12" customHeight="1" x14ac:dyDescent="0.3">
      <c r="A271" s="84"/>
      <c r="B271" s="115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11"/>
      <c r="W271" s="12"/>
      <c r="X271" s="12"/>
      <c r="Y271" s="85"/>
      <c r="Z271" s="85"/>
    </row>
    <row r="272" spans="1:26" ht="12" customHeight="1" x14ac:dyDescent="0.3">
      <c r="A272" s="84"/>
      <c r="B272" s="115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11"/>
      <c r="W272" s="12"/>
      <c r="X272" s="12"/>
      <c r="Y272" s="85"/>
      <c r="Z272" s="85"/>
    </row>
    <row r="273" spans="1:26" ht="12" customHeight="1" x14ac:dyDescent="0.3">
      <c r="A273" s="84"/>
      <c r="B273" s="115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11"/>
      <c r="W273" s="12"/>
      <c r="X273" s="12"/>
      <c r="Y273" s="85"/>
      <c r="Z273" s="85"/>
    </row>
    <row r="274" spans="1:26" ht="12" customHeight="1" x14ac:dyDescent="0.3">
      <c r="A274" s="84"/>
      <c r="B274" s="115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11"/>
      <c r="W274" s="12"/>
      <c r="X274" s="12"/>
      <c r="Y274" s="85"/>
      <c r="Z274" s="85"/>
    </row>
    <row r="275" spans="1:26" ht="12" customHeight="1" x14ac:dyDescent="0.3">
      <c r="A275" s="84"/>
      <c r="B275" s="115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11"/>
      <c r="W275" s="12"/>
      <c r="X275" s="12"/>
      <c r="Y275" s="85"/>
      <c r="Z275" s="85"/>
    </row>
    <row r="276" spans="1:26" ht="12" customHeight="1" x14ac:dyDescent="0.3">
      <c r="A276" s="84"/>
      <c r="B276" s="115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11"/>
      <c r="W276" s="12"/>
      <c r="X276" s="12"/>
      <c r="Y276" s="85"/>
      <c r="Z276" s="85"/>
    </row>
    <row r="277" spans="1:26" ht="12" customHeight="1" x14ac:dyDescent="0.3">
      <c r="A277" s="84"/>
      <c r="B277" s="115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11"/>
      <c r="W277" s="12"/>
      <c r="X277" s="12"/>
      <c r="Y277" s="85"/>
      <c r="Z277" s="85"/>
    </row>
    <row r="278" spans="1:26" ht="12" customHeight="1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85"/>
      <c r="Z278" s="85"/>
    </row>
    <row r="279" spans="1:26" ht="12" customHeight="1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85"/>
      <c r="Z279" s="85"/>
    </row>
    <row r="280" spans="1:26" ht="15.75" customHeight="1" x14ac:dyDescent="0.3"/>
    <row r="281" spans="1:26" ht="15.75" customHeight="1" x14ac:dyDescent="0.3"/>
    <row r="282" spans="1:26" ht="15.75" customHeight="1" x14ac:dyDescent="0.3"/>
    <row r="283" spans="1:26" ht="15.75" customHeight="1" x14ac:dyDescent="0.3"/>
    <row r="284" spans="1:26" ht="15.75" customHeight="1" x14ac:dyDescent="0.3"/>
    <row r="285" spans="1:26" ht="15.75" customHeight="1" x14ac:dyDescent="0.3"/>
    <row r="286" spans="1:26" ht="15.75" customHeight="1" x14ac:dyDescent="0.3"/>
    <row r="287" spans="1:26" ht="15.75" customHeight="1" x14ac:dyDescent="0.3"/>
    <row r="288" spans="1:26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">
    <mergeCell ref="B1:C1"/>
    <mergeCell ref="E75:F75"/>
    <mergeCell ref="C76:E76"/>
    <mergeCell ref="B79:D79"/>
  </mergeCells>
  <pageMargins left="0.7" right="0.7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2.6640625" hidden="1" customWidth="1"/>
    <col min="2" max="2" width="5.88671875" customWidth="1"/>
    <col min="3" max="3" width="9.33203125" customWidth="1"/>
    <col min="4" max="4" width="4.44140625" customWidth="1"/>
    <col min="5" max="5" width="54.88671875" customWidth="1"/>
    <col min="6" max="6" width="13.6640625" customWidth="1"/>
    <col min="7" max="7" width="5.88671875" customWidth="1"/>
    <col min="8" max="9" width="14.44140625" customWidth="1"/>
    <col min="10" max="10" width="90.33203125" customWidth="1"/>
    <col min="11" max="11" width="1.5546875" customWidth="1"/>
    <col min="12" max="12" width="50.5546875" customWidth="1"/>
    <col min="13" max="28" width="14.44140625" customWidth="1"/>
  </cols>
  <sheetData>
    <row r="1" spans="1:28" ht="39.6" x14ac:dyDescent="0.3">
      <c r="A1" s="125"/>
      <c r="B1" s="126" t="s">
        <v>254</v>
      </c>
      <c r="C1" s="127" t="s">
        <v>255</v>
      </c>
      <c r="D1" s="127" t="s">
        <v>256</v>
      </c>
      <c r="E1" s="323" t="s">
        <v>257</v>
      </c>
      <c r="F1" s="308"/>
      <c r="G1" s="80" t="s">
        <v>172</v>
      </c>
      <c r="H1" s="128" t="s">
        <v>248</v>
      </c>
      <c r="I1" s="129" t="s">
        <v>174</v>
      </c>
      <c r="J1" s="130" t="s">
        <v>175</v>
      </c>
      <c r="K1" s="131"/>
      <c r="L1" s="132" t="s">
        <v>258</v>
      </c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3"/>
    </row>
    <row r="2" spans="1:28" ht="15.6" x14ac:dyDescent="0.3">
      <c r="A2" s="134"/>
      <c r="B2" s="135"/>
      <c r="C2" s="136"/>
      <c r="D2" s="324" t="s">
        <v>259</v>
      </c>
      <c r="E2" s="308"/>
      <c r="F2" s="137" t="s">
        <v>259</v>
      </c>
      <c r="G2" s="136"/>
      <c r="H2" s="138" t="s">
        <v>260</v>
      </c>
      <c r="I2" s="137" t="s">
        <v>259</v>
      </c>
      <c r="J2" s="136" t="s">
        <v>259</v>
      </c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3"/>
    </row>
    <row r="3" spans="1:28" ht="15.6" x14ac:dyDescent="0.3">
      <c r="A3" s="134"/>
      <c r="B3" s="139"/>
      <c r="C3" s="140"/>
      <c r="D3" s="140"/>
      <c r="E3" s="141" t="s">
        <v>17</v>
      </c>
      <c r="F3" s="142">
        <f>SUM(F4:F13)</f>
        <v>16150000</v>
      </c>
      <c r="G3" s="134"/>
      <c r="H3" s="134">
        <f t="shared" ref="H3:I3" si="0">SUM(H4:H13)</f>
        <v>16150000</v>
      </c>
      <c r="I3" s="134">
        <f t="shared" si="0"/>
        <v>16150000</v>
      </c>
      <c r="J3" s="143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3"/>
    </row>
    <row r="4" spans="1:28" ht="39.6" x14ac:dyDescent="0.3">
      <c r="A4" s="144"/>
      <c r="B4" s="145">
        <v>3392</v>
      </c>
      <c r="C4" s="146"/>
      <c r="D4" s="146" t="s">
        <v>261</v>
      </c>
      <c r="E4" s="147" t="s">
        <v>18</v>
      </c>
      <c r="F4" s="148">
        <f t="shared" ref="F4:F13" si="1">I4</f>
        <v>2000000</v>
      </c>
      <c r="G4" s="149" t="s">
        <v>176</v>
      </c>
      <c r="H4" s="150">
        <f t="shared" ref="H4:H13" si="2">I4</f>
        <v>2000000</v>
      </c>
      <c r="I4" s="151">
        <v>2000000</v>
      </c>
      <c r="J4" s="152" t="s">
        <v>262</v>
      </c>
      <c r="K4" s="131"/>
      <c r="L4" s="153" t="s">
        <v>263</v>
      </c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3"/>
    </row>
    <row r="5" spans="1:28" x14ac:dyDescent="0.3">
      <c r="A5" s="144"/>
      <c r="B5" s="145">
        <v>3639</v>
      </c>
      <c r="C5" s="146"/>
      <c r="D5" s="146" t="s">
        <v>261</v>
      </c>
      <c r="E5" s="147" t="s">
        <v>178</v>
      </c>
      <c r="F5" s="148">
        <f t="shared" si="1"/>
        <v>0</v>
      </c>
      <c r="G5" s="149" t="s">
        <v>176</v>
      </c>
      <c r="H5" s="150">
        <f t="shared" si="2"/>
        <v>0</v>
      </c>
      <c r="I5" s="151">
        <v>0</v>
      </c>
      <c r="J5" s="154" t="s">
        <v>179</v>
      </c>
      <c r="K5" s="131"/>
      <c r="L5" s="155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3"/>
    </row>
    <row r="6" spans="1:28" x14ac:dyDescent="0.3">
      <c r="A6" s="144"/>
      <c r="B6" s="145">
        <v>3392</v>
      </c>
      <c r="C6" s="146"/>
      <c r="D6" s="146" t="s">
        <v>264</v>
      </c>
      <c r="E6" s="156" t="s">
        <v>265</v>
      </c>
      <c r="F6" s="157">
        <f t="shared" si="1"/>
        <v>2400000</v>
      </c>
      <c r="G6" s="149" t="s">
        <v>176</v>
      </c>
      <c r="H6" s="158">
        <f t="shared" si="2"/>
        <v>2400000</v>
      </c>
      <c r="I6" s="151">
        <v>2400000</v>
      </c>
      <c r="J6" s="159" t="s">
        <v>266</v>
      </c>
      <c r="K6" s="131"/>
      <c r="L6" s="155" t="s">
        <v>267</v>
      </c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3"/>
    </row>
    <row r="7" spans="1:28" x14ac:dyDescent="0.3">
      <c r="A7" s="144"/>
      <c r="B7" s="145">
        <v>3392</v>
      </c>
      <c r="C7" s="146"/>
      <c r="D7" s="146" t="s">
        <v>261</v>
      </c>
      <c r="E7" s="147" t="s">
        <v>183</v>
      </c>
      <c r="F7" s="157">
        <f t="shared" si="1"/>
        <v>400000</v>
      </c>
      <c r="G7" s="149" t="s">
        <v>176</v>
      </c>
      <c r="H7" s="150">
        <f t="shared" si="2"/>
        <v>400000</v>
      </c>
      <c r="I7" s="151">
        <v>400000</v>
      </c>
      <c r="J7" s="160" t="s">
        <v>268</v>
      </c>
      <c r="K7" s="131"/>
      <c r="L7" s="155" t="s">
        <v>269</v>
      </c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3"/>
    </row>
    <row r="8" spans="1:28" ht="26.4" x14ac:dyDescent="0.3">
      <c r="A8" s="144"/>
      <c r="B8" s="145">
        <v>3612</v>
      </c>
      <c r="C8" s="146"/>
      <c r="D8" s="146" t="s">
        <v>261</v>
      </c>
      <c r="E8" s="147" t="s">
        <v>270</v>
      </c>
      <c r="F8" s="157">
        <f t="shared" si="1"/>
        <v>7700000</v>
      </c>
      <c r="G8" s="149" t="s">
        <v>176</v>
      </c>
      <c r="H8" s="161">
        <f t="shared" si="2"/>
        <v>7700000</v>
      </c>
      <c r="I8" s="162">
        <v>7700000</v>
      </c>
      <c r="J8" s="160" t="s">
        <v>271</v>
      </c>
      <c r="K8" s="131"/>
      <c r="L8" s="155" t="s">
        <v>272</v>
      </c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3"/>
    </row>
    <row r="9" spans="1:28" x14ac:dyDescent="0.3">
      <c r="A9" s="144"/>
      <c r="B9" s="145">
        <v>3613</v>
      </c>
      <c r="C9" s="146"/>
      <c r="D9" s="146" t="s">
        <v>264</v>
      </c>
      <c r="E9" s="156" t="s">
        <v>273</v>
      </c>
      <c r="F9" s="148">
        <f t="shared" si="1"/>
        <v>500000</v>
      </c>
      <c r="G9" s="149" t="s">
        <v>176</v>
      </c>
      <c r="H9" s="150">
        <f t="shared" si="2"/>
        <v>500000</v>
      </c>
      <c r="I9" s="151">
        <v>500000</v>
      </c>
      <c r="J9" s="163" t="s">
        <v>274</v>
      </c>
      <c r="K9" s="131"/>
      <c r="L9" s="155" t="s">
        <v>275</v>
      </c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3"/>
    </row>
    <row r="10" spans="1:28" ht="39.6" x14ac:dyDescent="0.3">
      <c r="A10" s="144"/>
      <c r="B10" s="145">
        <v>3315</v>
      </c>
      <c r="C10" s="146"/>
      <c r="D10" s="146" t="s">
        <v>261</v>
      </c>
      <c r="E10" s="147" t="s">
        <v>35</v>
      </c>
      <c r="F10" s="148">
        <f t="shared" si="1"/>
        <v>0</v>
      </c>
      <c r="G10" s="149" t="s">
        <v>176</v>
      </c>
      <c r="H10" s="150">
        <f t="shared" si="2"/>
        <v>0</v>
      </c>
      <c r="I10" s="151">
        <v>0</v>
      </c>
      <c r="J10" s="154" t="s">
        <v>276</v>
      </c>
      <c r="K10" s="131"/>
      <c r="L10" s="155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3"/>
    </row>
    <row r="11" spans="1:28" x14ac:dyDescent="0.3">
      <c r="A11" s="144"/>
      <c r="B11" s="145">
        <v>6171</v>
      </c>
      <c r="C11" s="146"/>
      <c r="D11" s="146" t="s">
        <v>264</v>
      </c>
      <c r="E11" s="156" t="s">
        <v>37</v>
      </c>
      <c r="F11" s="148">
        <f t="shared" si="1"/>
        <v>0</v>
      </c>
      <c r="G11" s="149" t="s">
        <v>176</v>
      </c>
      <c r="H11" s="150">
        <f t="shared" si="2"/>
        <v>0</v>
      </c>
      <c r="I11" s="151">
        <v>0</v>
      </c>
      <c r="J11" s="163" t="s">
        <v>38</v>
      </c>
      <c r="K11" s="131"/>
      <c r="L11" s="155" t="s">
        <v>277</v>
      </c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3"/>
    </row>
    <row r="12" spans="1:28" ht="26.4" x14ac:dyDescent="0.3">
      <c r="A12" s="144"/>
      <c r="B12" s="145">
        <v>6409</v>
      </c>
      <c r="C12" s="146"/>
      <c r="D12" s="146" t="s">
        <v>264</v>
      </c>
      <c r="E12" s="156" t="s">
        <v>188</v>
      </c>
      <c r="F12" s="148">
        <f t="shared" si="1"/>
        <v>3000000</v>
      </c>
      <c r="G12" s="149" t="s">
        <v>176</v>
      </c>
      <c r="H12" s="150">
        <f t="shared" si="2"/>
        <v>3000000</v>
      </c>
      <c r="I12" s="151">
        <v>3000000</v>
      </c>
      <c r="J12" s="152" t="s">
        <v>278</v>
      </c>
      <c r="K12" s="131"/>
      <c r="L12" s="155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3"/>
    </row>
    <row r="13" spans="1:28" x14ac:dyDescent="0.3">
      <c r="A13" s="144"/>
      <c r="B13" s="145">
        <v>3613</v>
      </c>
      <c r="C13" s="146"/>
      <c r="D13" s="146" t="s">
        <v>264</v>
      </c>
      <c r="E13" s="156" t="s">
        <v>41</v>
      </c>
      <c r="F13" s="148">
        <f t="shared" si="1"/>
        <v>150000</v>
      </c>
      <c r="G13" s="149" t="s">
        <v>176</v>
      </c>
      <c r="H13" s="150">
        <f t="shared" si="2"/>
        <v>150000</v>
      </c>
      <c r="I13" s="151">
        <v>150000</v>
      </c>
      <c r="J13" s="163" t="s">
        <v>42</v>
      </c>
      <c r="K13" s="131"/>
      <c r="L13" s="155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3"/>
    </row>
    <row r="14" spans="1:28" ht="15.6" x14ac:dyDescent="0.3">
      <c r="A14" s="134"/>
      <c r="B14" s="164"/>
      <c r="C14" s="140"/>
      <c r="D14" s="140"/>
      <c r="E14" s="141" t="s">
        <v>63</v>
      </c>
      <c r="F14" s="142">
        <f>SUM(F15:F21)</f>
        <v>11500000</v>
      </c>
      <c r="G14" s="134"/>
      <c r="H14" s="134">
        <f t="shared" ref="H14:I14" si="3">SUM(H15:H21)</f>
        <v>11500000</v>
      </c>
      <c r="I14" s="134">
        <f t="shared" si="3"/>
        <v>11500000</v>
      </c>
      <c r="J14" s="143"/>
      <c r="K14" s="131"/>
      <c r="L14" s="155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3"/>
    </row>
    <row r="15" spans="1:28" x14ac:dyDescent="0.3">
      <c r="A15" s="144"/>
      <c r="B15" s="145">
        <v>2219</v>
      </c>
      <c r="C15" s="146"/>
      <c r="D15" s="146" t="s">
        <v>261</v>
      </c>
      <c r="E15" s="147" t="s">
        <v>64</v>
      </c>
      <c r="F15" s="165">
        <f t="shared" ref="F15:F21" si="4">I15</f>
        <v>900000</v>
      </c>
      <c r="G15" s="149" t="s">
        <v>176</v>
      </c>
      <c r="H15" s="150">
        <f t="shared" ref="H15:H21" si="5">I15</f>
        <v>900000</v>
      </c>
      <c r="I15" s="151">
        <v>900000</v>
      </c>
      <c r="J15" s="154" t="s">
        <v>279</v>
      </c>
      <c r="K15" s="131"/>
      <c r="L15" s="155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3"/>
    </row>
    <row r="16" spans="1:28" x14ac:dyDescent="0.3">
      <c r="A16" s="144"/>
      <c r="B16" s="145">
        <v>2219</v>
      </c>
      <c r="C16" s="146"/>
      <c r="D16" s="146" t="s">
        <v>261</v>
      </c>
      <c r="E16" s="147" t="s">
        <v>280</v>
      </c>
      <c r="F16" s="157">
        <f t="shared" si="4"/>
        <v>1400000</v>
      </c>
      <c r="G16" s="149" t="s">
        <v>176</v>
      </c>
      <c r="H16" s="150">
        <f t="shared" si="5"/>
        <v>1400000</v>
      </c>
      <c r="I16" s="151">
        <v>1400000</v>
      </c>
      <c r="J16" s="160" t="s">
        <v>281</v>
      </c>
      <c r="K16" s="131"/>
      <c r="L16" s="155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3"/>
    </row>
    <row r="17" spans="1:28" x14ac:dyDescent="0.3">
      <c r="A17" s="144"/>
      <c r="B17" s="145">
        <v>2219</v>
      </c>
      <c r="C17" s="146"/>
      <c r="D17" s="146" t="s">
        <v>264</v>
      </c>
      <c r="E17" s="156" t="s">
        <v>282</v>
      </c>
      <c r="F17" s="165">
        <f t="shared" si="4"/>
        <v>1700000</v>
      </c>
      <c r="G17" s="149" t="s">
        <v>176</v>
      </c>
      <c r="H17" s="150">
        <f t="shared" si="5"/>
        <v>1700000</v>
      </c>
      <c r="I17" s="151">
        <v>1700000</v>
      </c>
      <c r="J17" s="154" t="s">
        <v>283</v>
      </c>
      <c r="K17" s="131"/>
      <c r="L17" s="155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3"/>
    </row>
    <row r="18" spans="1:28" ht="26.4" x14ac:dyDescent="0.3">
      <c r="A18" s="144"/>
      <c r="B18" s="145">
        <v>2212</v>
      </c>
      <c r="C18" s="146"/>
      <c r="D18" s="146" t="s">
        <v>264</v>
      </c>
      <c r="E18" s="156" t="s">
        <v>71</v>
      </c>
      <c r="F18" s="157">
        <f t="shared" si="4"/>
        <v>5000000</v>
      </c>
      <c r="G18" s="149" t="s">
        <v>176</v>
      </c>
      <c r="H18" s="161">
        <f t="shared" si="5"/>
        <v>5000000</v>
      </c>
      <c r="I18" s="162">
        <v>5000000</v>
      </c>
      <c r="J18" s="166" t="s">
        <v>284</v>
      </c>
      <c r="K18" s="131"/>
      <c r="L18" s="155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3"/>
    </row>
    <row r="19" spans="1:28" x14ac:dyDescent="0.3">
      <c r="A19" s="144"/>
      <c r="B19" s="145">
        <v>2219</v>
      </c>
      <c r="C19" s="146"/>
      <c r="D19" s="146" t="s">
        <v>261</v>
      </c>
      <c r="E19" s="147" t="s">
        <v>193</v>
      </c>
      <c r="F19" s="165">
        <f t="shared" si="4"/>
        <v>400000</v>
      </c>
      <c r="G19" s="149" t="s">
        <v>176</v>
      </c>
      <c r="H19" s="150">
        <f t="shared" si="5"/>
        <v>400000</v>
      </c>
      <c r="I19" s="151">
        <v>400000</v>
      </c>
      <c r="J19" s="154" t="s">
        <v>13</v>
      </c>
      <c r="K19" s="131"/>
      <c r="L19" s="155" t="s">
        <v>285</v>
      </c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3"/>
    </row>
    <row r="20" spans="1:28" ht="26.4" x14ac:dyDescent="0.3">
      <c r="A20" s="144"/>
      <c r="B20" s="145">
        <v>3745</v>
      </c>
      <c r="C20" s="146"/>
      <c r="D20" s="146" t="s">
        <v>264</v>
      </c>
      <c r="E20" s="156" t="s">
        <v>76</v>
      </c>
      <c r="F20" s="165">
        <f t="shared" si="4"/>
        <v>100000</v>
      </c>
      <c r="G20" s="149" t="s">
        <v>176</v>
      </c>
      <c r="H20" s="150">
        <f t="shared" si="5"/>
        <v>100000</v>
      </c>
      <c r="I20" s="151">
        <v>100000</v>
      </c>
      <c r="J20" s="154" t="s">
        <v>286</v>
      </c>
      <c r="K20" s="131"/>
      <c r="L20" s="155" t="s">
        <v>287</v>
      </c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3"/>
    </row>
    <row r="21" spans="1:28" ht="15.75" customHeight="1" x14ac:dyDescent="0.3">
      <c r="A21" s="144"/>
      <c r="B21" s="145">
        <v>2212</v>
      </c>
      <c r="C21" s="146"/>
      <c r="D21" s="146" t="s">
        <v>264</v>
      </c>
      <c r="E21" s="156" t="s">
        <v>78</v>
      </c>
      <c r="F21" s="157">
        <f t="shared" si="4"/>
        <v>2000000</v>
      </c>
      <c r="G21" s="149" t="s">
        <v>176</v>
      </c>
      <c r="H21" s="150">
        <f t="shared" si="5"/>
        <v>2000000</v>
      </c>
      <c r="I21" s="151">
        <v>2000000</v>
      </c>
      <c r="J21" s="160" t="s">
        <v>288</v>
      </c>
      <c r="K21" s="131"/>
      <c r="L21" s="155" t="s">
        <v>289</v>
      </c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3"/>
    </row>
    <row r="22" spans="1:28" ht="15.75" customHeight="1" x14ac:dyDescent="0.3">
      <c r="A22" s="134"/>
      <c r="B22" s="164"/>
      <c r="C22" s="140"/>
      <c r="D22" s="140"/>
      <c r="E22" s="141" t="s">
        <v>194</v>
      </c>
      <c r="F22" s="142">
        <f>F23+F25</f>
        <v>550000</v>
      </c>
      <c r="G22" s="134"/>
      <c r="H22" s="134">
        <f t="shared" ref="H22:I22" si="6">H23+H25</f>
        <v>550000</v>
      </c>
      <c r="I22" s="134">
        <f t="shared" si="6"/>
        <v>550000</v>
      </c>
      <c r="J22" s="143"/>
      <c r="K22" s="131"/>
      <c r="L22" s="155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3"/>
    </row>
    <row r="23" spans="1:28" ht="15.75" customHeight="1" x14ac:dyDescent="0.3">
      <c r="A23" s="144"/>
      <c r="B23" s="145">
        <v>3639</v>
      </c>
      <c r="C23" s="146"/>
      <c r="D23" s="146" t="s">
        <v>261</v>
      </c>
      <c r="E23" s="147" t="s">
        <v>290</v>
      </c>
      <c r="F23" s="165">
        <f t="shared" ref="F23:F25" si="7">I23</f>
        <v>500000</v>
      </c>
      <c r="G23" s="149" t="s">
        <v>176</v>
      </c>
      <c r="H23" s="150">
        <f t="shared" ref="H23:H25" si="8">I23</f>
        <v>500000</v>
      </c>
      <c r="I23" s="151">
        <v>500000</v>
      </c>
      <c r="J23" s="154" t="s">
        <v>291</v>
      </c>
      <c r="K23" s="131"/>
      <c r="L23" s="155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3"/>
    </row>
    <row r="24" spans="1:28" ht="15.75" customHeight="1" x14ac:dyDescent="0.3">
      <c r="A24" s="144"/>
      <c r="B24" s="145">
        <v>3639</v>
      </c>
      <c r="C24" s="146"/>
      <c r="D24" s="146" t="s">
        <v>261</v>
      </c>
      <c r="E24" s="147" t="s">
        <v>292</v>
      </c>
      <c r="F24" s="165">
        <f t="shared" si="7"/>
        <v>200000</v>
      </c>
      <c r="G24" s="149" t="s">
        <v>176</v>
      </c>
      <c r="H24" s="150">
        <f t="shared" si="8"/>
        <v>200000</v>
      </c>
      <c r="I24" s="151">
        <v>200000</v>
      </c>
      <c r="J24" s="154" t="s">
        <v>293</v>
      </c>
      <c r="K24" s="131"/>
      <c r="L24" s="155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3"/>
    </row>
    <row r="25" spans="1:28" ht="15.75" customHeight="1" x14ac:dyDescent="0.3">
      <c r="A25" s="144"/>
      <c r="B25" s="145">
        <v>3639</v>
      </c>
      <c r="C25" s="146"/>
      <c r="D25" s="146" t="s">
        <v>264</v>
      </c>
      <c r="E25" s="156" t="s">
        <v>197</v>
      </c>
      <c r="F25" s="165">
        <f t="shared" si="7"/>
        <v>50000</v>
      </c>
      <c r="G25" s="149" t="s">
        <v>176</v>
      </c>
      <c r="H25" s="150">
        <f t="shared" si="8"/>
        <v>50000</v>
      </c>
      <c r="I25" s="151">
        <v>50000</v>
      </c>
      <c r="J25" s="163" t="s">
        <v>198</v>
      </c>
      <c r="K25" s="131"/>
      <c r="L25" s="155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3"/>
    </row>
    <row r="26" spans="1:28" ht="15.75" customHeight="1" x14ac:dyDescent="0.3">
      <c r="A26" s="134"/>
      <c r="B26" s="164"/>
      <c r="C26" s="140"/>
      <c r="D26" s="140"/>
      <c r="E26" s="141" t="s">
        <v>83</v>
      </c>
      <c r="F26" s="142">
        <f>SUM(F27:F43)</f>
        <v>23690000</v>
      </c>
      <c r="G26" s="134"/>
      <c r="H26" s="134">
        <f t="shared" ref="H26:I26" si="9">SUM(H27:H43)</f>
        <v>23690000</v>
      </c>
      <c r="I26" s="134">
        <f t="shared" si="9"/>
        <v>23690000</v>
      </c>
      <c r="J26" s="143"/>
      <c r="K26" s="131"/>
      <c r="L26" s="155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3"/>
    </row>
    <row r="27" spans="1:28" ht="15.75" customHeight="1" x14ac:dyDescent="0.3">
      <c r="A27" s="144"/>
      <c r="B27" s="145">
        <v>2310</v>
      </c>
      <c r="C27" s="146"/>
      <c r="D27" s="146" t="s">
        <v>261</v>
      </c>
      <c r="E27" s="147" t="s">
        <v>294</v>
      </c>
      <c r="F27" s="157">
        <f t="shared" ref="F27:F43" si="10">I27</f>
        <v>5000000</v>
      </c>
      <c r="G27" s="149" t="s">
        <v>176</v>
      </c>
      <c r="H27" s="161">
        <f t="shared" ref="H27:H43" si="11">I27</f>
        <v>5000000</v>
      </c>
      <c r="I27" s="151">
        <v>5000000</v>
      </c>
      <c r="J27" s="160" t="s">
        <v>295</v>
      </c>
      <c r="K27" s="131"/>
      <c r="L27" s="155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3"/>
    </row>
    <row r="28" spans="1:28" ht="15.75" customHeight="1" x14ac:dyDescent="0.3">
      <c r="A28" s="144"/>
      <c r="B28" s="145">
        <v>2310</v>
      </c>
      <c r="C28" s="146"/>
      <c r="D28" s="146" t="s">
        <v>261</v>
      </c>
      <c r="E28" s="147" t="s">
        <v>84</v>
      </c>
      <c r="F28" s="157">
        <f t="shared" si="10"/>
        <v>1000000</v>
      </c>
      <c r="G28" s="149" t="s">
        <v>176</v>
      </c>
      <c r="H28" s="158">
        <f t="shared" si="11"/>
        <v>1000000</v>
      </c>
      <c r="I28" s="151">
        <v>1000000</v>
      </c>
      <c r="J28" s="160" t="s">
        <v>296</v>
      </c>
      <c r="K28" s="131"/>
      <c r="L28" s="155" t="s">
        <v>297</v>
      </c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3"/>
    </row>
    <row r="29" spans="1:28" ht="15.75" customHeight="1" x14ac:dyDescent="0.3">
      <c r="A29" s="144"/>
      <c r="B29" s="145">
        <v>2310</v>
      </c>
      <c r="C29" s="146"/>
      <c r="D29" s="146" t="s">
        <v>264</v>
      </c>
      <c r="E29" s="156" t="s">
        <v>200</v>
      </c>
      <c r="F29" s="148">
        <f t="shared" si="10"/>
        <v>100000</v>
      </c>
      <c r="G29" s="149" t="s">
        <v>176</v>
      </c>
      <c r="H29" s="150">
        <f t="shared" si="11"/>
        <v>100000</v>
      </c>
      <c r="I29" s="151">
        <v>100000</v>
      </c>
      <c r="J29" s="163" t="s">
        <v>298</v>
      </c>
      <c r="K29" s="131"/>
      <c r="L29" s="155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3"/>
    </row>
    <row r="30" spans="1:28" ht="15.75" customHeight="1" x14ac:dyDescent="0.3">
      <c r="A30" s="144"/>
      <c r="B30" s="145">
        <v>2310</v>
      </c>
      <c r="C30" s="146"/>
      <c r="D30" s="146" t="s">
        <v>261</v>
      </c>
      <c r="E30" s="147" t="s">
        <v>91</v>
      </c>
      <c r="F30" s="148">
        <f t="shared" si="10"/>
        <v>0</v>
      </c>
      <c r="G30" s="149" t="s">
        <v>176</v>
      </c>
      <c r="H30" s="150">
        <f t="shared" si="11"/>
        <v>0</v>
      </c>
      <c r="I30" s="151">
        <v>0</v>
      </c>
      <c r="J30" s="155" t="s">
        <v>299</v>
      </c>
      <c r="K30" s="131"/>
      <c r="L30" s="155" t="s">
        <v>300</v>
      </c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3"/>
    </row>
    <row r="31" spans="1:28" ht="15.75" customHeight="1" x14ac:dyDescent="0.3">
      <c r="A31" s="144"/>
      <c r="B31" s="145">
        <v>2321</v>
      </c>
      <c r="C31" s="146"/>
      <c r="D31" s="146" t="s">
        <v>264</v>
      </c>
      <c r="E31" s="156" t="s">
        <v>94</v>
      </c>
      <c r="F31" s="148">
        <f t="shared" si="10"/>
        <v>100000</v>
      </c>
      <c r="G31" s="149" t="s">
        <v>176</v>
      </c>
      <c r="H31" s="150">
        <f t="shared" si="11"/>
        <v>100000</v>
      </c>
      <c r="I31" s="151">
        <v>100000</v>
      </c>
      <c r="J31" s="154" t="s">
        <v>301</v>
      </c>
      <c r="K31" s="131"/>
      <c r="L31" s="155" t="s">
        <v>302</v>
      </c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3"/>
    </row>
    <row r="32" spans="1:28" ht="15.75" customHeight="1" x14ac:dyDescent="0.3">
      <c r="A32" s="144"/>
      <c r="B32" s="145">
        <v>2321</v>
      </c>
      <c r="C32" s="146"/>
      <c r="D32" s="146" t="s">
        <v>261</v>
      </c>
      <c r="E32" s="156" t="s">
        <v>303</v>
      </c>
      <c r="F32" s="148">
        <f t="shared" si="10"/>
        <v>40000</v>
      </c>
      <c r="G32" s="149" t="s">
        <v>176</v>
      </c>
      <c r="H32" s="150">
        <f t="shared" si="11"/>
        <v>40000</v>
      </c>
      <c r="I32" s="151">
        <v>40000</v>
      </c>
      <c r="J32" s="154" t="s">
        <v>304</v>
      </c>
      <c r="K32" s="131"/>
      <c r="L32" s="155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3"/>
    </row>
    <row r="33" spans="1:28" ht="15.75" customHeight="1" x14ac:dyDescent="0.3">
      <c r="A33" s="144"/>
      <c r="B33" s="145">
        <v>2310</v>
      </c>
      <c r="C33" s="146"/>
      <c r="D33" s="146" t="s">
        <v>261</v>
      </c>
      <c r="E33" s="147" t="s">
        <v>96</v>
      </c>
      <c r="F33" s="148">
        <f t="shared" si="10"/>
        <v>0</v>
      </c>
      <c r="G33" s="149" t="s">
        <v>176</v>
      </c>
      <c r="H33" s="158">
        <f t="shared" si="11"/>
        <v>0</v>
      </c>
      <c r="I33" s="151">
        <v>0</v>
      </c>
      <c r="J33" s="154" t="s">
        <v>305</v>
      </c>
      <c r="K33" s="131"/>
      <c r="L33" s="155" t="s">
        <v>306</v>
      </c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3"/>
    </row>
    <row r="34" spans="1:28" ht="15.75" customHeight="1" x14ac:dyDescent="0.3">
      <c r="A34" s="144"/>
      <c r="B34" s="145">
        <v>2310</v>
      </c>
      <c r="C34" s="146"/>
      <c r="D34" s="146" t="s">
        <v>261</v>
      </c>
      <c r="E34" s="147" t="s">
        <v>307</v>
      </c>
      <c r="F34" s="148">
        <f t="shared" si="10"/>
        <v>10000000</v>
      </c>
      <c r="G34" s="149" t="s">
        <v>176</v>
      </c>
      <c r="H34" s="158">
        <f t="shared" si="11"/>
        <v>10000000</v>
      </c>
      <c r="I34" s="162">
        <v>10000000</v>
      </c>
      <c r="J34" s="154" t="s">
        <v>308</v>
      </c>
      <c r="K34" s="131"/>
      <c r="L34" s="155" t="s">
        <v>309</v>
      </c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3"/>
    </row>
    <row r="35" spans="1:28" ht="15.75" customHeight="1" x14ac:dyDescent="0.3">
      <c r="A35" s="144"/>
      <c r="B35" s="145">
        <v>2321</v>
      </c>
      <c r="C35" s="146"/>
      <c r="D35" s="146" t="s">
        <v>261</v>
      </c>
      <c r="E35" s="147" t="s">
        <v>310</v>
      </c>
      <c r="F35" s="148">
        <f t="shared" si="10"/>
        <v>0</v>
      </c>
      <c r="G35" s="149" t="s">
        <v>176</v>
      </c>
      <c r="H35" s="158">
        <f t="shared" si="11"/>
        <v>0</v>
      </c>
      <c r="I35" s="151"/>
      <c r="J35" s="154" t="s">
        <v>311</v>
      </c>
      <c r="K35" s="131"/>
      <c r="L35" s="155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3"/>
    </row>
    <row r="36" spans="1:28" ht="15.75" customHeight="1" x14ac:dyDescent="0.3">
      <c r="A36" s="144"/>
      <c r="B36" s="145">
        <v>2310</v>
      </c>
      <c r="C36" s="146"/>
      <c r="D36" s="146" t="s">
        <v>261</v>
      </c>
      <c r="E36" s="147" t="s">
        <v>312</v>
      </c>
      <c r="F36" s="157">
        <f t="shared" si="10"/>
        <v>3800000</v>
      </c>
      <c r="G36" s="149" t="s">
        <v>176</v>
      </c>
      <c r="H36" s="158">
        <f t="shared" si="11"/>
        <v>3800000</v>
      </c>
      <c r="I36" s="151">
        <v>3800000</v>
      </c>
      <c r="J36" s="160" t="s">
        <v>313</v>
      </c>
      <c r="K36" s="131"/>
      <c r="L36" s="155" t="s">
        <v>314</v>
      </c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3"/>
    </row>
    <row r="37" spans="1:28" ht="15.75" customHeight="1" x14ac:dyDescent="0.3">
      <c r="A37" s="144"/>
      <c r="B37" s="145">
        <v>2321</v>
      </c>
      <c r="C37" s="146"/>
      <c r="D37" s="146" t="s">
        <v>261</v>
      </c>
      <c r="E37" s="147" t="s">
        <v>315</v>
      </c>
      <c r="F37" s="157">
        <f t="shared" si="10"/>
        <v>1700000</v>
      </c>
      <c r="G37" s="149" t="s">
        <v>176</v>
      </c>
      <c r="H37" s="158">
        <f t="shared" si="11"/>
        <v>1700000</v>
      </c>
      <c r="I37" s="151">
        <v>1700000</v>
      </c>
      <c r="J37" s="160" t="s">
        <v>316</v>
      </c>
      <c r="K37" s="131"/>
      <c r="L37" s="155" t="s">
        <v>317</v>
      </c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3"/>
    </row>
    <row r="38" spans="1:28" ht="15.75" customHeight="1" x14ac:dyDescent="0.3">
      <c r="A38" s="144"/>
      <c r="B38" s="145">
        <v>2321</v>
      </c>
      <c r="C38" s="146"/>
      <c r="D38" s="146" t="s">
        <v>261</v>
      </c>
      <c r="E38" s="147" t="s">
        <v>209</v>
      </c>
      <c r="F38" s="148">
        <f t="shared" si="10"/>
        <v>0</v>
      </c>
      <c r="G38" s="149" t="s">
        <v>176</v>
      </c>
      <c r="H38" s="150">
        <f t="shared" si="11"/>
        <v>0</v>
      </c>
      <c r="I38" s="151">
        <v>0</v>
      </c>
      <c r="J38" s="152" t="s">
        <v>318</v>
      </c>
      <c r="K38" s="131"/>
      <c r="L38" s="155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3"/>
    </row>
    <row r="39" spans="1:28" ht="23.25" customHeight="1" x14ac:dyDescent="0.3">
      <c r="A39" s="144"/>
      <c r="B39" s="145">
        <v>2321</v>
      </c>
      <c r="C39" s="146"/>
      <c r="D39" s="146" t="s">
        <v>261</v>
      </c>
      <c r="E39" s="147" t="s">
        <v>106</v>
      </c>
      <c r="F39" s="148">
        <f t="shared" si="10"/>
        <v>200000</v>
      </c>
      <c r="G39" s="149" t="s">
        <v>176</v>
      </c>
      <c r="H39" s="150">
        <f t="shared" si="11"/>
        <v>200000</v>
      </c>
      <c r="I39" s="151">
        <v>200000</v>
      </c>
      <c r="J39" s="152" t="s">
        <v>211</v>
      </c>
      <c r="K39" s="131"/>
      <c r="L39" s="155" t="s">
        <v>319</v>
      </c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3"/>
    </row>
    <row r="40" spans="1:28" ht="15.75" customHeight="1" x14ac:dyDescent="0.3">
      <c r="A40" s="144"/>
      <c r="B40" s="145">
        <v>2341</v>
      </c>
      <c r="C40" s="146"/>
      <c r="D40" s="146" t="s">
        <v>264</v>
      </c>
      <c r="E40" s="156" t="s">
        <v>320</v>
      </c>
      <c r="F40" s="157">
        <f t="shared" si="10"/>
        <v>1600000</v>
      </c>
      <c r="G40" s="149" t="s">
        <v>176</v>
      </c>
      <c r="H40" s="161">
        <f t="shared" si="11"/>
        <v>1600000</v>
      </c>
      <c r="I40" s="162">
        <v>1600000</v>
      </c>
      <c r="J40" s="160" t="s">
        <v>321</v>
      </c>
      <c r="K40" s="131"/>
      <c r="L40" s="155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3"/>
    </row>
    <row r="41" spans="1:28" ht="15.75" customHeight="1" x14ac:dyDescent="0.3">
      <c r="A41" s="144"/>
      <c r="B41" s="145">
        <v>2310</v>
      </c>
      <c r="C41" s="146"/>
      <c r="D41" s="146" t="s">
        <v>261</v>
      </c>
      <c r="E41" s="147" t="s">
        <v>322</v>
      </c>
      <c r="F41" s="148">
        <f t="shared" si="10"/>
        <v>0</v>
      </c>
      <c r="G41" s="149" t="s">
        <v>176</v>
      </c>
      <c r="H41" s="150">
        <f t="shared" si="11"/>
        <v>0</v>
      </c>
      <c r="I41" s="151">
        <v>0</v>
      </c>
      <c r="J41" s="152" t="s">
        <v>323</v>
      </c>
      <c r="K41" s="131"/>
      <c r="L41" s="155" t="s">
        <v>324</v>
      </c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3"/>
    </row>
    <row r="42" spans="1:28" ht="15.75" customHeight="1" x14ac:dyDescent="0.3">
      <c r="A42" s="144"/>
      <c r="B42" s="145">
        <v>2321</v>
      </c>
      <c r="C42" s="146"/>
      <c r="D42" s="146" t="s">
        <v>261</v>
      </c>
      <c r="E42" s="147" t="s">
        <v>213</v>
      </c>
      <c r="F42" s="148">
        <f t="shared" si="10"/>
        <v>100000</v>
      </c>
      <c r="G42" s="149" t="s">
        <v>176</v>
      </c>
      <c r="H42" s="150">
        <f t="shared" si="11"/>
        <v>100000</v>
      </c>
      <c r="I42" s="151">
        <v>100000</v>
      </c>
      <c r="J42" s="152" t="s">
        <v>214</v>
      </c>
      <c r="K42" s="131"/>
      <c r="L42" s="155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3"/>
    </row>
    <row r="43" spans="1:28" ht="15.75" customHeight="1" x14ac:dyDescent="0.3">
      <c r="A43" s="144"/>
      <c r="B43" s="145">
        <v>2321</v>
      </c>
      <c r="C43" s="146"/>
      <c r="D43" s="146" t="s">
        <v>264</v>
      </c>
      <c r="E43" s="156" t="s">
        <v>215</v>
      </c>
      <c r="F43" s="148">
        <f t="shared" si="10"/>
        <v>50000</v>
      </c>
      <c r="G43" s="149" t="s">
        <v>176</v>
      </c>
      <c r="H43" s="150">
        <f t="shared" si="11"/>
        <v>50000</v>
      </c>
      <c r="I43" s="151">
        <v>50000</v>
      </c>
      <c r="J43" s="152" t="s">
        <v>325</v>
      </c>
      <c r="K43" s="131"/>
      <c r="L43" s="155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3"/>
    </row>
    <row r="44" spans="1:28" ht="15.75" customHeight="1" x14ac:dyDescent="0.3">
      <c r="A44" s="167"/>
      <c r="B44" s="164"/>
      <c r="C44" s="140"/>
      <c r="D44" s="140"/>
      <c r="E44" s="141" t="s">
        <v>118</v>
      </c>
      <c r="F44" s="142">
        <f>SUM(F45:F48)</f>
        <v>49200000</v>
      </c>
      <c r="G44" s="134"/>
      <c r="H44" s="134">
        <f t="shared" ref="H44:I44" si="12">SUM(H45:H48)</f>
        <v>49200000</v>
      </c>
      <c r="I44" s="134">
        <f t="shared" si="12"/>
        <v>49200000</v>
      </c>
      <c r="J44" s="143"/>
      <c r="K44" s="131"/>
      <c r="L44" s="155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3"/>
    </row>
    <row r="45" spans="1:28" ht="15.75" customHeight="1" x14ac:dyDescent="0.3">
      <c r="A45" s="144"/>
      <c r="B45" s="145">
        <v>3113</v>
      </c>
      <c r="C45" s="146"/>
      <c r="D45" s="146" t="s">
        <v>261</v>
      </c>
      <c r="E45" s="147" t="s">
        <v>326</v>
      </c>
      <c r="F45" s="165">
        <f t="shared" ref="F45:F48" si="13">I45</f>
        <v>46000000</v>
      </c>
      <c r="G45" s="149" t="s">
        <v>176</v>
      </c>
      <c r="H45" s="161">
        <f t="shared" ref="H45:H48" si="14">I45</f>
        <v>46000000</v>
      </c>
      <c r="I45" s="162">
        <v>46000000</v>
      </c>
      <c r="J45" s="152" t="s">
        <v>327</v>
      </c>
      <c r="K45" s="131"/>
      <c r="L45" s="155" t="s">
        <v>328</v>
      </c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3"/>
    </row>
    <row r="46" spans="1:28" ht="15.75" customHeight="1" x14ac:dyDescent="0.3">
      <c r="A46" s="144"/>
      <c r="B46" s="145">
        <v>3113</v>
      </c>
      <c r="C46" s="146"/>
      <c r="D46" s="146" t="s">
        <v>261</v>
      </c>
      <c r="E46" s="147" t="s">
        <v>122</v>
      </c>
      <c r="F46" s="165">
        <f t="shared" si="13"/>
        <v>300000</v>
      </c>
      <c r="G46" s="149" t="s">
        <v>176</v>
      </c>
      <c r="H46" s="150">
        <f t="shared" si="14"/>
        <v>300000</v>
      </c>
      <c r="I46" s="151">
        <v>300000</v>
      </c>
      <c r="J46" s="154" t="s">
        <v>329</v>
      </c>
      <c r="K46" s="131"/>
      <c r="L46" s="155" t="s">
        <v>330</v>
      </c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3"/>
    </row>
    <row r="47" spans="1:28" ht="15.75" customHeight="1" x14ac:dyDescent="0.3">
      <c r="A47" s="144"/>
      <c r="B47" s="145">
        <v>3113</v>
      </c>
      <c r="C47" s="146"/>
      <c r="D47" s="146" t="s">
        <v>261</v>
      </c>
      <c r="E47" s="147" t="s">
        <v>331</v>
      </c>
      <c r="F47" s="157">
        <f t="shared" si="13"/>
        <v>2900000</v>
      </c>
      <c r="G47" s="149" t="s">
        <v>176</v>
      </c>
      <c r="H47" s="161">
        <f t="shared" si="14"/>
        <v>2900000</v>
      </c>
      <c r="I47" s="162">
        <v>2900000</v>
      </c>
      <c r="J47" s="160" t="s">
        <v>332</v>
      </c>
      <c r="K47" s="131"/>
      <c r="L47" s="155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3"/>
    </row>
    <row r="48" spans="1:28" ht="15.75" customHeight="1" x14ac:dyDescent="0.3">
      <c r="A48" s="144"/>
      <c r="B48" s="145">
        <v>3113</v>
      </c>
      <c r="C48" s="146"/>
      <c r="D48" s="146" t="s">
        <v>264</v>
      </c>
      <c r="E48" s="156" t="s">
        <v>333</v>
      </c>
      <c r="F48" s="165">
        <f t="shared" si="13"/>
        <v>0</v>
      </c>
      <c r="G48" s="149" t="s">
        <v>176</v>
      </c>
      <c r="H48" s="150">
        <f t="shared" si="14"/>
        <v>0</v>
      </c>
      <c r="I48" s="151">
        <v>0</v>
      </c>
      <c r="J48" s="154" t="s">
        <v>334</v>
      </c>
      <c r="K48" s="131"/>
      <c r="L48" s="155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3"/>
    </row>
    <row r="49" spans="1:28" ht="15.75" customHeight="1" x14ac:dyDescent="0.3">
      <c r="A49" s="167"/>
      <c r="B49" s="164"/>
      <c r="C49" s="140"/>
      <c r="D49" s="140"/>
      <c r="E49" s="141" t="s">
        <v>138</v>
      </c>
      <c r="F49" s="142">
        <f>SUM(F50:F72)</f>
        <v>5114571</v>
      </c>
      <c r="G49" s="134"/>
      <c r="H49" s="134">
        <f t="shared" ref="H49:I49" si="15">SUM(H50:H72)</f>
        <v>5114571</v>
      </c>
      <c r="I49" s="134">
        <f t="shared" si="15"/>
        <v>5114571</v>
      </c>
      <c r="J49" s="143"/>
      <c r="K49" s="131"/>
      <c r="L49" s="155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3"/>
    </row>
    <row r="50" spans="1:28" ht="15.75" customHeight="1" x14ac:dyDescent="0.3">
      <c r="A50" s="144"/>
      <c r="B50" s="145"/>
      <c r="C50" s="146"/>
      <c r="D50" s="146" t="s">
        <v>261</v>
      </c>
      <c r="E50" s="147" t="s">
        <v>39</v>
      </c>
      <c r="F50" s="148">
        <f t="shared" ref="F50:F72" si="16">I50</f>
        <v>0</v>
      </c>
      <c r="G50" s="149" t="s">
        <v>176</v>
      </c>
      <c r="H50" s="150">
        <f t="shared" ref="H50:H72" si="17">I50</f>
        <v>0</v>
      </c>
      <c r="I50" s="151">
        <v>0</v>
      </c>
      <c r="J50" s="154" t="s">
        <v>335</v>
      </c>
      <c r="K50" s="131"/>
      <c r="L50" s="155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3"/>
    </row>
    <row r="51" spans="1:28" ht="15.75" customHeight="1" x14ac:dyDescent="0.3">
      <c r="A51" s="144"/>
      <c r="B51" s="145"/>
      <c r="C51" s="146"/>
      <c r="D51" s="146" t="s">
        <v>264</v>
      </c>
      <c r="E51" s="156" t="s">
        <v>336</v>
      </c>
      <c r="F51" s="148">
        <f t="shared" si="16"/>
        <v>800000</v>
      </c>
      <c r="G51" s="149"/>
      <c r="H51" s="150">
        <f t="shared" si="17"/>
        <v>800000</v>
      </c>
      <c r="I51" s="151">
        <v>800000</v>
      </c>
      <c r="J51" s="154" t="s">
        <v>337</v>
      </c>
      <c r="K51" s="131"/>
      <c r="L51" s="155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3"/>
    </row>
    <row r="52" spans="1:28" ht="15.75" customHeight="1" x14ac:dyDescent="0.3">
      <c r="A52" s="144"/>
      <c r="B52" s="145">
        <v>6171</v>
      </c>
      <c r="C52" s="146"/>
      <c r="D52" s="146" t="s">
        <v>264</v>
      </c>
      <c r="E52" s="156" t="s">
        <v>139</v>
      </c>
      <c r="F52" s="148">
        <f t="shared" si="16"/>
        <v>100000</v>
      </c>
      <c r="G52" s="149" t="s">
        <v>176</v>
      </c>
      <c r="H52" s="150">
        <f t="shared" si="17"/>
        <v>100000</v>
      </c>
      <c r="I52" s="151">
        <v>100000</v>
      </c>
      <c r="J52" s="154" t="s">
        <v>338</v>
      </c>
      <c r="K52" s="131"/>
      <c r="L52" s="155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3"/>
    </row>
    <row r="53" spans="1:28" ht="15.75" customHeight="1" x14ac:dyDescent="0.3">
      <c r="A53" s="144"/>
      <c r="B53" s="145">
        <v>6171</v>
      </c>
      <c r="C53" s="146"/>
      <c r="D53" s="146" t="s">
        <v>264</v>
      </c>
      <c r="E53" s="156" t="s">
        <v>141</v>
      </c>
      <c r="F53" s="148">
        <f t="shared" si="16"/>
        <v>250000</v>
      </c>
      <c r="G53" s="149" t="s">
        <v>176</v>
      </c>
      <c r="H53" s="150">
        <f t="shared" si="17"/>
        <v>250000</v>
      </c>
      <c r="I53" s="151">
        <v>250000</v>
      </c>
      <c r="J53" s="154" t="s">
        <v>339</v>
      </c>
      <c r="K53" s="131"/>
      <c r="L53" s="155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3"/>
    </row>
    <row r="54" spans="1:28" ht="15.75" customHeight="1" x14ac:dyDescent="0.3">
      <c r="A54" s="144"/>
      <c r="B54" s="145">
        <v>6171</v>
      </c>
      <c r="C54" s="146"/>
      <c r="D54" s="146" t="s">
        <v>264</v>
      </c>
      <c r="E54" s="168" t="s">
        <v>146</v>
      </c>
      <c r="F54" s="148">
        <f t="shared" si="16"/>
        <v>50000</v>
      </c>
      <c r="G54" s="169" t="s">
        <v>176</v>
      </c>
      <c r="H54" s="150">
        <f t="shared" si="17"/>
        <v>50000</v>
      </c>
      <c r="I54" s="170">
        <v>50000</v>
      </c>
      <c r="J54" s="154" t="s">
        <v>340</v>
      </c>
      <c r="K54" s="131"/>
      <c r="L54" s="155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3"/>
    </row>
    <row r="55" spans="1:28" ht="15.75" customHeight="1" x14ac:dyDescent="0.3">
      <c r="A55" s="144"/>
      <c r="B55" s="145">
        <v>2219</v>
      </c>
      <c r="C55" s="146"/>
      <c r="D55" s="146" t="s">
        <v>264</v>
      </c>
      <c r="E55" s="156" t="s">
        <v>341</v>
      </c>
      <c r="F55" s="148">
        <f t="shared" si="16"/>
        <v>300000</v>
      </c>
      <c r="G55" s="149" t="s">
        <v>176</v>
      </c>
      <c r="H55" s="150">
        <f t="shared" si="17"/>
        <v>300000</v>
      </c>
      <c r="I55" s="151">
        <v>300000</v>
      </c>
      <c r="J55" s="154" t="s">
        <v>342</v>
      </c>
      <c r="K55" s="131"/>
      <c r="L55" s="155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3"/>
    </row>
    <row r="56" spans="1:28" ht="15.75" customHeight="1" x14ac:dyDescent="0.3">
      <c r="A56" s="144"/>
      <c r="B56" s="145">
        <v>3421</v>
      </c>
      <c r="C56" s="146"/>
      <c r="D56" s="146" t="s">
        <v>261</v>
      </c>
      <c r="E56" s="147" t="s">
        <v>343</v>
      </c>
      <c r="F56" s="157">
        <f t="shared" si="16"/>
        <v>1500000</v>
      </c>
      <c r="G56" s="149" t="s">
        <v>176</v>
      </c>
      <c r="H56" s="161">
        <f t="shared" si="17"/>
        <v>1500000</v>
      </c>
      <c r="I56" s="162">
        <v>1500000</v>
      </c>
      <c r="J56" s="160" t="s">
        <v>344</v>
      </c>
      <c r="K56" s="131"/>
      <c r="L56" s="155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3"/>
    </row>
    <row r="57" spans="1:28" ht="15.75" customHeight="1" x14ac:dyDescent="0.3">
      <c r="A57" s="144"/>
      <c r="B57" s="145">
        <v>3631</v>
      </c>
      <c r="C57" s="146"/>
      <c r="D57" s="146" t="s">
        <v>261</v>
      </c>
      <c r="E57" s="147" t="s">
        <v>231</v>
      </c>
      <c r="F57" s="157">
        <f t="shared" si="16"/>
        <v>200000</v>
      </c>
      <c r="G57" s="149" t="s">
        <v>176</v>
      </c>
      <c r="H57" s="150">
        <f t="shared" si="17"/>
        <v>200000</v>
      </c>
      <c r="I57" s="151">
        <v>200000</v>
      </c>
      <c r="J57" s="160" t="s">
        <v>345</v>
      </c>
      <c r="K57" s="131"/>
      <c r="L57" s="155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3"/>
    </row>
    <row r="58" spans="1:28" ht="15.75" customHeight="1" x14ac:dyDescent="0.3">
      <c r="A58" s="144"/>
      <c r="B58" s="145">
        <v>3631</v>
      </c>
      <c r="C58" s="146"/>
      <c r="D58" s="146" t="s">
        <v>261</v>
      </c>
      <c r="E58" s="147" t="s">
        <v>346</v>
      </c>
      <c r="F58" s="148">
        <f t="shared" si="16"/>
        <v>400000</v>
      </c>
      <c r="G58" s="149" t="s">
        <v>176</v>
      </c>
      <c r="H58" s="150">
        <f t="shared" si="17"/>
        <v>400000</v>
      </c>
      <c r="I58" s="151">
        <v>400000</v>
      </c>
      <c r="J58" s="154" t="s">
        <v>347</v>
      </c>
      <c r="K58" s="131"/>
      <c r="L58" s="155" t="s">
        <v>348</v>
      </c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3"/>
    </row>
    <row r="59" spans="1:28" ht="15.75" customHeight="1" x14ac:dyDescent="0.3">
      <c r="A59" s="144"/>
      <c r="B59" s="145">
        <v>3631</v>
      </c>
      <c r="C59" s="146"/>
      <c r="D59" s="146" t="s">
        <v>264</v>
      </c>
      <c r="E59" s="156" t="s">
        <v>349</v>
      </c>
      <c r="F59" s="148">
        <f t="shared" si="16"/>
        <v>0</v>
      </c>
      <c r="G59" s="149" t="s">
        <v>176</v>
      </c>
      <c r="H59" s="150">
        <f t="shared" si="17"/>
        <v>0</v>
      </c>
      <c r="I59" s="151">
        <v>0</v>
      </c>
      <c r="J59" s="152" t="s">
        <v>350</v>
      </c>
      <c r="K59" s="131"/>
      <c r="L59" s="155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3"/>
    </row>
    <row r="60" spans="1:28" ht="15.75" customHeight="1" x14ac:dyDescent="0.3">
      <c r="A60" s="144"/>
      <c r="B60" s="145">
        <v>3631</v>
      </c>
      <c r="C60" s="146"/>
      <c r="D60" s="146" t="s">
        <v>261</v>
      </c>
      <c r="E60" s="147" t="s">
        <v>351</v>
      </c>
      <c r="F60" s="148">
        <f t="shared" si="16"/>
        <v>150000</v>
      </c>
      <c r="G60" s="149" t="s">
        <v>176</v>
      </c>
      <c r="H60" s="150">
        <f t="shared" si="17"/>
        <v>150000</v>
      </c>
      <c r="I60" s="151">
        <v>150000</v>
      </c>
      <c r="J60" s="152" t="s">
        <v>352</v>
      </c>
      <c r="K60" s="131"/>
      <c r="L60" s="155" t="s">
        <v>353</v>
      </c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3"/>
    </row>
    <row r="61" spans="1:28" ht="15.75" customHeight="1" x14ac:dyDescent="0.3">
      <c r="A61" s="144"/>
      <c r="B61" s="145">
        <v>2221</v>
      </c>
      <c r="C61" s="146"/>
      <c r="D61" s="146" t="s">
        <v>261</v>
      </c>
      <c r="E61" s="147" t="s">
        <v>354</v>
      </c>
      <c r="F61" s="148">
        <f t="shared" si="16"/>
        <v>0</v>
      </c>
      <c r="G61" s="149" t="s">
        <v>176</v>
      </c>
      <c r="H61" s="150">
        <f t="shared" si="17"/>
        <v>0</v>
      </c>
      <c r="I61" s="151">
        <v>0</v>
      </c>
      <c r="J61" s="152" t="s">
        <v>355</v>
      </c>
      <c r="K61" s="131"/>
      <c r="L61" s="155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3"/>
    </row>
    <row r="62" spans="1:28" ht="15.75" customHeight="1" x14ac:dyDescent="0.3">
      <c r="A62" s="144"/>
      <c r="B62" s="145">
        <v>2221</v>
      </c>
      <c r="C62" s="146"/>
      <c r="D62" s="146" t="s">
        <v>261</v>
      </c>
      <c r="E62" s="147" t="s">
        <v>356</v>
      </c>
      <c r="F62" s="148">
        <f t="shared" si="16"/>
        <v>0</v>
      </c>
      <c r="G62" s="149" t="s">
        <v>176</v>
      </c>
      <c r="H62" s="150">
        <f t="shared" si="17"/>
        <v>0</v>
      </c>
      <c r="I62" s="151">
        <v>0</v>
      </c>
      <c r="J62" s="152" t="s">
        <v>357</v>
      </c>
      <c r="K62" s="131"/>
      <c r="L62" s="155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3"/>
    </row>
    <row r="63" spans="1:28" ht="15.75" customHeight="1" x14ac:dyDescent="0.3">
      <c r="A63" s="144"/>
      <c r="B63" s="145"/>
      <c r="C63" s="146"/>
      <c r="D63" s="146" t="s">
        <v>261</v>
      </c>
      <c r="E63" s="147" t="s">
        <v>358</v>
      </c>
      <c r="F63" s="148">
        <f t="shared" si="16"/>
        <v>0</v>
      </c>
      <c r="G63" s="149" t="s">
        <v>176</v>
      </c>
      <c r="H63" s="150">
        <f t="shared" si="17"/>
        <v>0</v>
      </c>
      <c r="I63" s="151">
        <v>0</v>
      </c>
      <c r="J63" s="152" t="s">
        <v>359</v>
      </c>
      <c r="K63" s="131"/>
      <c r="L63" s="155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3"/>
    </row>
    <row r="64" spans="1:28" ht="15.75" customHeight="1" x14ac:dyDescent="0.3">
      <c r="A64" s="144"/>
      <c r="B64" s="145">
        <v>3412</v>
      </c>
      <c r="C64" s="146"/>
      <c r="D64" s="146" t="s">
        <v>264</v>
      </c>
      <c r="E64" s="156" t="s">
        <v>151</v>
      </c>
      <c r="F64" s="148">
        <f t="shared" si="16"/>
        <v>250000</v>
      </c>
      <c r="G64" s="149" t="s">
        <v>176</v>
      </c>
      <c r="H64" s="150">
        <f t="shared" si="17"/>
        <v>250000</v>
      </c>
      <c r="I64" s="151">
        <v>250000</v>
      </c>
      <c r="J64" s="152" t="s">
        <v>152</v>
      </c>
      <c r="K64" s="131"/>
      <c r="L64" s="155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3"/>
    </row>
    <row r="65" spans="1:28" ht="15.75" customHeight="1" x14ac:dyDescent="0.3">
      <c r="A65" s="144"/>
      <c r="B65" s="145">
        <v>2219</v>
      </c>
      <c r="C65" s="146"/>
      <c r="D65" s="146" t="s">
        <v>261</v>
      </c>
      <c r="E65" s="147" t="s">
        <v>235</v>
      </c>
      <c r="F65" s="148">
        <f t="shared" si="16"/>
        <v>24571</v>
      </c>
      <c r="G65" s="149" t="s">
        <v>176</v>
      </c>
      <c r="H65" s="150">
        <f t="shared" si="17"/>
        <v>24571</v>
      </c>
      <c r="I65" s="151">
        <v>24571</v>
      </c>
      <c r="J65" s="152" t="s">
        <v>236</v>
      </c>
      <c r="K65" s="131"/>
      <c r="L65" s="155" t="s">
        <v>360</v>
      </c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3"/>
    </row>
    <row r="66" spans="1:28" ht="15.75" customHeight="1" x14ac:dyDescent="0.3">
      <c r="A66" s="144"/>
      <c r="B66" s="145">
        <v>3639</v>
      </c>
      <c r="C66" s="146"/>
      <c r="D66" s="146" t="s">
        <v>261</v>
      </c>
      <c r="E66" s="147" t="s">
        <v>237</v>
      </c>
      <c r="F66" s="148">
        <f t="shared" si="16"/>
        <v>500000</v>
      </c>
      <c r="G66" s="149" t="s">
        <v>176</v>
      </c>
      <c r="H66" s="150">
        <f t="shared" si="17"/>
        <v>500000</v>
      </c>
      <c r="I66" s="151">
        <v>500000</v>
      </c>
      <c r="J66" s="152" t="s">
        <v>238</v>
      </c>
      <c r="K66" s="131"/>
      <c r="L66" s="155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3"/>
    </row>
    <row r="67" spans="1:28" ht="15.75" customHeight="1" x14ac:dyDescent="0.3">
      <c r="A67" s="144"/>
      <c r="B67" s="145">
        <v>3635</v>
      </c>
      <c r="C67" s="146"/>
      <c r="D67" s="146" t="s">
        <v>261</v>
      </c>
      <c r="E67" s="171" t="s">
        <v>239</v>
      </c>
      <c r="F67" s="148">
        <f t="shared" si="16"/>
        <v>150000</v>
      </c>
      <c r="G67" s="169" t="s">
        <v>176</v>
      </c>
      <c r="H67" s="150">
        <f t="shared" si="17"/>
        <v>150000</v>
      </c>
      <c r="I67" s="170">
        <v>150000</v>
      </c>
      <c r="J67" s="172" t="s">
        <v>240</v>
      </c>
      <c r="K67" s="131"/>
      <c r="L67" s="155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3"/>
    </row>
    <row r="68" spans="1:28" ht="15.75" customHeight="1" x14ac:dyDescent="0.3">
      <c r="A68" s="144"/>
      <c r="B68" s="145">
        <v>5512</v>
      </c>
      <c r="C68" s="146"/>
      <c r="D68" s="146" t="s">
        <v>264</v>
      </c>
      <c r="E68" s="168" t="s">
        <v>361</v>
      </c>
      <c r="F68" s="148">
        <f t="shared" si="16"/>
        <v>50000</v>
      </c>
      <c r="G68" s="169" t="s">
        <v>176</v>
      </c>
      <c r="H68" s="150">
        <f t="shared" si="17"/>
        <v>50000</v>
      </c>
      <c r="I68" s="170">
        <v>50000</v>
      </c>
      <c r="J68" s="163" t="s">
        <v>362</v>
      </c>
      <c r="K68" s="131"/>
      <c r="L68" s="155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3"/>
    </row>
    <row r="69" spans="1:28" ht="15.75" customHeight="1" x14ac:dyDescent="0.3">
      <c r="A69" s="144"/>
      <c r="B69" s="145"/>
      <c r="C69" s="146"/>
      <c r="D69" s="146" t="s">
        <v>264</v>
      </c>
      <c r="E69" s="168" t="s">
        <v>242</v>
      </c>
      <c r="F69" s="148">
        <f t="shared" si="16"/>
        <v>100000</v>
      </c>
      <c r="G69" s="169" t="s">
        <v>176</v>
      </c>
      <c r="H69" s="150">
        <f t="shared" si="17"/>
        <v>100000</v>
      </c>
      <c r="I69" s="170">
        <v>100000</v>
      </c>
      <c r="J69" s="98" t="s">
        <v>363</v>
      </c>
      <c r="K69" s="131"/>
      <c r="L69" s="155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3"/>
    </row>
    <row r="70" spans="1:28" ht="15.75" customHeight="1" x14ac:dyDescent="0.3">
      <c r="A70" s="144"/>
      <c r="B70" s="145"/>
      <c r="C70" s="146"/>
      <c r="D70" s="146" t="s">
        <v>264</v>
      </c>
      <c r="E70" s="168" t="s">
        <v>154</v>
      </c>
      <c r="F70" s="148">
        <f t="shared" si="16"/>
        <v>140000</v>
      </c>
      <c r="G70" s="169" t="s">
        <v>176</v>
      </c>
      <c r="H70" s="150">
        <f t="shared" si="17"/>
        <v>140000</v>
      </c>
      <c r="I70" s="170">
        <v>140000</v>
      </c>
      <c r="J70" s="173" t="s">
        <v>182</v>
      </c>
      <c r="K70" s="131"/>
      <c r="L70" s="155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3"/>
    </row>
    <row r="71" spans="1:28" ht="15.75" customHeight="1" x14ac:dyDescent="0.3">
      <c r="A71" s="144"/>
      <c r="B71" s="145"/>
      <c r="C71" s="146"/>
      <c r="D71" s="146" t="s">
        <v>264</v>
      </c>
      <c r="E71" s="168" t="s">
        <v>364</v>
      </c>
      <c r="F71" s="148">
        <f t="shared" si="16"/>
        <v>50000</v>
      </c>
      <c r="G71" s="169" t="s">
        <v>176</v>
      </c>
      <c r="H71" s="150">
        <f t="shared" si="17"/>
        <v>50000</v>
      </c>
      <c r="I71" s="170">
        <v>50000</v>
      </c>
      <c r="J71" s="173" t="s">
        <v>182</v>
      </c>
      <c r="K71" s="131"/>
      <c r="L71" s="155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3"/>
    </row>
    <row r="72" spans="1:28" ht="15.75" customHeight="1" x14ac:dyDescent="0.3">
      <c r="A72" s="144"/>
      <c r="B72" s="145"/>
      <c r="C72" s="146"/>
      <c r="D72" s="146" t="s">
        <v>264</v>
      </c>
      <c r="E72" s="168" t="s">
        <v>365</v>
      </c>
      <c r="F72" s="148">
        <f t="shared" si="16"/>
        <v>100000</v>
      </c>
      <c r="G72" s="169" t="s">
        <v>176</v>
      </c>
      <c r="H72" s="150">
        <f t="shared" si="17"/>
        <v>100000</v>
      </c>
      <c r="I72" s="170">
        <v>100000</v>
      </c>
      <c r="J72" s="174" t="s">
        <v>366</v>
      </c>
      <c r="K72" s="131"/>
      <c r="L72" s="155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3"/>
    </row>
    <row r="73" spans="1:28" ht="15.75" customHeight="1" x14ac:dyDescent="0.3">
      <c r="A73" s="167"/>
      <c r="B73" s="175"/>
      <c r="C73" s="176"/>
      <c r="D73" s="176"/>
      <c r="E73" s="177" t="s">
        <v>367</v>
      </c>
      <c r="F73" s="178">
        <f>F3+F14+F22+F26+F44+F49</f>
        <v>106204571</v>
      </c>
      <c r="G73" s="134"/>
      <c r="H73" s="179">
        <f t="shared" ref="H73:I73" si="18">H3+H14+H22+H26+H44+H49</f>
        <v>106204571</v>
      </c>
      <c r="I73" s="178">
        <f t="shared" si="18"/>
        <v>106204571</v>
      </c>
      <c r="J73" s="180"/>
      <c r="K73" s="131"/>
      <c r="L73" s="18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3"/>
    </row>
    <row r="74" spans="1:28" ht="15.75" customHeight="1" x14ac:dyDescent="0.3">
      <c r="A74" s="182"/>
      <c r="B74" s="183"/>
      <c r="C74" s="184"/>
      <c r="D74" s="184"/>
      <c r="E74" s="185"/>
      <c r="F74" s="182"/>
      <c r="G74" s="186"/>
      <c r="H74" s="318"/>
      <c r="I74" s="319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33"/>
    </row>
    <row r="75" spans="1:28" ht="15.75" customHeight="1" x14ac:dyDescent="0.3">
      <c r="A75" s="131"/>
      <c r="B75" s="187"/>
      <c r="C75" s="188"/>
      <c r="D75" s="189" t="s">
        <v>264</v>
      </c>
      <c r="E75" s="190" t="s">
        <v>247</v>
      </c>
      <c r="F75" s="325" t="s">
        <v>248</v>
      </c>
      <c r="G75" s="307"/>
      <c r="H75" s="308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3"/>
    </row>
    <row r="76" spans="1:28" ht="15.75" customHeight="1" x14ac:dyDescent="0.3">
      <c r="A76" s="131"/>
      <c r="B76" s="191"/>
      <c r="C76" s="192"/>
      <c r="D76" s="192"/>
      <c r="E76" s="193" t="s">
        <v>368</v>
      </c>
      <c r="F76" s="117"/>
      <c r="G76" s="194" t="s">
        <v>250</v>
      </c>
      <c r="H76" s="195">
        <f>F87</f>
        <v>0</v>
      </c>
      <c r="I76" s="196" t="s">
        <v>251</v>
      </c>
      <c r="J76" s="197" t="s">
        <v>369</v>
      </c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3"/>
    </row>
    <row r="77" spans="1:28" ht="15.75" customHeight="1" x14ac:dyDescent="0.3">
      <c r="A77" s="131"/>
      <c r="B77" s="187"/>
      <c r="C77" s="198"/>
      <c r="D77" s="199" t="s">
        <v>261</v>
      </c>
      <c r="E77" s="190" t="s">
        <v>252</v>
      </c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3"/>
    </row>
    <row r="78" spans="1:28" ht="15.75" customHeight="1" x14ac:dyDescent="0.3">
      <c r="A78" s="131"/>
      <c r="B78" s="187"/>
      <c r="C78" s="184"/>
      <c r="D78" s="184"/>
      <c r="E78" s="326" t="s">
        <v>253</v>
      </c>
      <c r="F78" s="322"/>
      <c r="G78" s="322"/>
      <c r="H78" s="200">
        <f>H6+H8+H18+H27+H28+H33+H34+H35+H36+H37+H40+H45+H47+H56</f>
        <v>88600000</v>
      </c>
      <c r="I78" s="201"/>
      <c r="J78" s="124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3"/>
    </row>
    <row r="79" spans="1:28" ht="15.75" customHeight="1" x14ac:dyDescent="0.3">
      <c r="A79" s="131"/>
      <c r="B79" s="187"/>
      <c r="C79" s="184"/>
      <c r="D79" s="184"/>
      <c r="E79" s="190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3"/>
    </row>
    <row r="80" spans="1:28" ht="15.75" customHeight="1" x14ac:dyDescent="0.3">
      <c r="A80" s="131"/>
      <c r="B80" s="187"/>
      <c r="C80" s="184"/>
      <c r="D80" s="184"/>
      <c r="E80" s="202"/>
      <c r="F80" s="202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3"/>
    </row>
    <row r="81" spans="1:28" ht="15.75" customHeight="1" x14ac:dyDescent="0.3">
      <c r="A81" s="131"/>
      <c r="B81" s="187"/>
      <c r="C81" s="184"/>
      <c r="D81" s="184"/>
      <c r="E81" s="203" t="s">
        <v>3</v>
      </c>
      <c r="F81" s="203" t="s">
        <v>370</v>
      </c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3"/>
    </row>
    <row r="82" spans="1:28" ht="15.75" customHeight="1" x14ac:dyDescent="0.3">
      <c r="A82" s="131"/>
      <c r="B82" s="187"/>
      <c r="C82" s="184"/>
      <c r="D82" s="184"/>
      <c r="E82" s="204" t="s">
        <v>371</v>
      </c>
      <c r="F82" s="205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3"/>
    </row>
    <row r="83" spans="1:28" ht="15.75" customHeight="1" x14ac:dyDescent="0.3">
      <c r="A83" s="131"/>
      <c r="B83" s="187"/>
      <c r="C83" s="184"/>
      <c r="D83" s="184"/>
      <c r="E83" s="206" t="s">
        <v>372</v>
      </c>
      <c r="F83" s="207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3"/>
    </row>
    <row r="84" spans="1:28" ht="15.75" customHeight="1" x14ac:dyDescent="0.3">
      <c r="A84" s="131"/>
      <c r="B84" s="187"/>
      <c r="C84" s="184"/>
      <c r="D84" s="184"/>
      <c r="E84" s="208" t="s">
        <v>373</v>
      </c>
      <c r="F84" s="209">
        <f>H78</f>
        <v>88600000</v>
      </c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3"/>
    </row>
    <row r="85" spans="1:28" ht="15.75" customHeight="1" x14ac:dyDescent="0.3">
      <c r="A85" s="131"/>
      <c r="B85" s="187"/>
      <c r="C85" s="184"/>
      <c r="D85" s="184"/>
      <c r="E85" s="210" t="s">
        <v>374</v>
      </c>
      <c r="F85" s="205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3"/>
    </row>
    <row r="86" spans="1:28" ht="15.75" customHeight="1" x14ac:dyDescent="0.3">
      <c r="A86" s="131"/>
      <c r="B86" s="187"/>
      <c r="C86" s="184"/>
      <c r="D86" s="184"/>
      <c r="E86" s="211" t="s">
        <v>375</v>
      </c>
      <c r="F86" s="212"/>
      <c r="G86" s="131"/>
      <c r="H86" s="213">
        <f>H73-H78</f>
        <v>17604571</v>
      </c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3"/>
    </row>
    <row r="87" spans="1:28" ht="15.75" customHeight="1" x14ac:dyDescent="0.3">
      <c r="A87" s="131"/>
      <c r="B87" s="187"/>
      <c r="C87" s="184"/>
      <c r="D87" s="184"/>
      <c r="E87" s="214" t="s">
        <v>376</v>
      </c>
      <c r="F87" s="215">
        <v>0</v>
      </c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3"/>
    </row>
    <row r="88" spans="1:28" ht="15.75" customHeight="1" x14ac:dyDescent="0.3">
      <c r="A88" s="131"/>
      <c r="B88" s="187"/>
      <c r="C88" s="184"/>
      <c r="D88" s="184"/>
      <c r="E88" s="190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3"/>
    </row>
    <row r="89" spans="1:28" ht="15.75" customHeight="1" x14ac:dyDescent="0.3">
      <c r="A89" s="131"/>
      <c r="B89" s="187"/>
      <c r="C89" s="184"/>
      <c r="D89" s="184"/>
      <c r="E89" s="190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3"/>
    </row>
    <row r="90" spans="1:28" ht="15.75" customHeight="1" x14ac:dyDescent="0.3">
      <c r="A90" s="131"/>
      <c r="B90" s="187"/>
      <c r="C90" s="184"/>
      <c r="D90" s="184"/>
      <c r="E90" s="190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3"/>
    </row>
    <row r="91" spans="1:28" ht="15.75" customHeight="1" x14ac:dyDescent="0.3">
      <c r="A91" s="131"/>
      <c r="B91" s="187"/>
      <c r="C91" s="184"/>
      <c r="D91" s="184"/>
      <c r="E91" s="190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3"/>
    </row>
    <row r="92" spans="1:28" ht="15.75" customHeight="1" x14ac:dyDescent="0.3">
      <c r="A92" s="131"/>
      <c r="B92" s="187"/>
      <c r="C92" s="184"/>
      <c r="D92" s="184"/>
      <c r="E92" s="190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3"/>
    </row>
    <row r="93" spans="1:28" ht="12.75" customHeight="1" x14ac:dyDescent="0.3">
      <c r="A93" s="131"/>
      <c r="B93" s="187"/>
      <c r="C93" s="184"/>
      <c r="D93" s="184"/>
      <c r="E93" s="190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3"/>
    </row>
    <row r="94" spans="1:28" ht="12.75" customHeight="1" x14ac:dyDescent="0.3">
      <c r="A94" s="131"/>
      <c r="B94" s="187"/>
      <c r="C94" s="184"/>
      <c r="D94" s="184"/>
      <c r="E94" s="190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3"/>
    </row>
    <row r="95" spans="1:28" ht="12.75" customHeight="1" x14ac:dyDescent="0.3">
      <c r="A95" s="131"/>
      <c r="B95" s="187"/>
      <c r="C95" s="184"/>
      <c r="D95" s="184"/>
      <c r="E95" s="190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3"/>
    </row>
    <row r="96" spans="1:28" ht="12.75" customHeight="1" x14ac:dyDescent="0.3">
      <c r="A96" s="131"/>
      <c r="B96" s="187"/>
      <c r="C96" s="184"/>
      <c r="D96" s="184"/>
      <c r="E96" s="190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3"/>
    </row>
    <row r="97" spans="1:28" ht="12.75" customHeight="1" x14ac:dyDescent="0.3">
      <c r="A97" s="131"/>
      <c r="B97" s="187"/>
      <c r="C97" s="184"/>
      <c r="D97" s="184"/>
      <c r="E97" s="190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3"/>
    </row>
    <row r="98" spans="1:28" ht="12.75" customHeight="1" x14ac:dyDescent="0.3">
      <c r="A98" s="131"/>
      <c r="B98" s="187"/>
      <c r="C98" s="184"/>
      <c r="D98" s="184"/>
      <c r="E98" s="190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3"/>
    </row>
    <row r="99" spans="1:28" ht="12.75" customHeight="1" x14ac:dyDescent="0.3">
      <c r="A99" s="131"/>
      <c r="B99" s="187"/>
      <c r="C99" s="184"/>
      <c r="D99" s="184"/>
      <c r="E99" s="190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3"/>
    </row>
    <row r="100" spans="1:28" ht="12.75" customHeight="1" x14ac:dyDescent="0.3">
      <c r="A100" s="131"/>
      <c r="B100" s="187"/>
      <c r="C100" s="184"/>
      <c r="D100" s="184"/>
      <c r="E100" s="190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3"/>
    </row>
    <row r="101" spans="1:28" ht="12.75" customHeight="1" x14ac:dyDescent="0.3">
      <c r="A101" s="131"/>
      <c r="B101" s="187"/>
      <c r="C101" s="184"/>
      <c r="D101" s="184"/>
      <c r="E101" s="190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3"/>
    </row>
    <row r="102" spans="1:28" ht="12.75" customHeight="1" x14ac:dyDescent="0.3">
      <c r="A102" s="131"/>
      <c r="B102" s="187"/>
      <c r="C102" s="184"/>
      <c r="D102" s="184"/>
      <c r="E102" s="190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3"/>
    </row>
    <row r="103" spans="1:28" ht="12.75" customHeight="1" x14ac:dyDescent="0.3">
      <c r="A103" s="131"/>
      <c r="B103" s="187"/>
      <c r="C103" s="184"/>
      <c r="D103" s="184"/>
      <c r="E103" s="190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3"/>
    </row>
    <row r="104" spans="1:28" ht="12.75" customHeight="1" x14ac:dyDescent="0.3">
      <c r="A104" s="131"/>
      <c r="B104" s="187"/>
      <c r="C104" s="184"/>
      <c r="D104" s="184"/>
      <c r="E104" s="190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3"/>
    </row>
    <row r="105" spans="1:28" ht="12.75" customHeight="1" x14ac:dyDescent="0.3">
      <c r="A105" s="131"/>
      <c r="B105" s="187"/>
      <c r="C105" s="184"/>
      <c r="D105" s="184"/>
      <c r="E105" s="190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3"/>
    </row>
    <row r="106" spans="1:28" ht="12.75" customHeight="1" x14ac:dyDescent="0.3">
      <c r="A106" s="131"/>
      <c r="B106" s="187"/>
      <c r="C106" s="184"/>
      <c r="D106" s="184"/>
      <c r="E106" s="190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3"/>
    </row>
    <row r="107" spans="1:28" ht="12.75" customHeight="1" x14ac:dyDescent="0.3">
      <c r="A107" s="131"/>
      <c r="B107" s="187"/>
      <c r="C107" s="184"/>
      <c r="D107" s="184"/>
      <c r="E107" s="190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3"/>
    </row>
    <row r="108" spans="1:28" ht="12.75" customHeight="1" x14ac:dyDescent="0.3">
      <c r="A108" s="131"/>
      <c r="B108" s="187"/>
      <c r="C108" s="184"/>
      <c r="D108" s="184"/>
      <c r="E108" s="190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3"/>
    </row>
    <row r="109" spans="1:28" ht="12.75" customHeight="1" x14ac:dyDescent="0.3">
      <c r="A109" s="131"/>
      <c r="B109" s="187"/>
      <c r="C109" s="184"/>
      <c r="D109" s="184"/>
      <c r="E109" s="190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3"/>
    </row>
    <row r="110" spans="1:28" ht="12.75" customHeight="1" x14ac:dyDescent="0.3">
      <c r="A110" s="131"/>
      <c r="B110" s="187"/>
      <c r="C110" s="184"/>
      <c r="D110" s="184"/>
      <c r="E110" s="190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3"/>
    </row>
    <row r="111" spans="1:28" ht="12.75" customHeight="1" x14ac:dyDescent="0.3">
      <c r="A111" s="131"/>
      <c r="B111" s="187"/>
      <c r="C111" s="184"/>
      <c r="D111" s="184"/>
      <c r="E111" s="190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3"/>
    </row>
    <row r="112" spans="1:28" ht="12.75" customHeight="1" x14ac:dyDescent="0.3">
      <c r="A112" s="131"/>
      <c r="B112" s="187"/>
      <c r="C112" s="184"/>
      <c r="D112" s="184"/>
      <c r="E112" s="190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3"/>
    </row>
    <row r="113" spans="1:28" ht="12.75" customHeight="1" x14ac:dyDescent="0.3">
      <c r="A113" s="131"/>
      <c r="B113" s="187"/>
      <c r="C113" s="184"/>
      <c r="D113" s="184"/>
      <c r="E113" s="190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3"/>
    </row>
    <row r="114" spans="1:28" ht="12.75" customHeight="1" x14ac:dyDescent="0.3">
      <c r="A114" s="131"/>
      <c r="B114" s="187"/>
      <c r="C114" s="184"/>
      <c r="D114" s="184"/>
      <c r="E114" s="190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3"/>
    </row>
    <row r="115" spans="1:28" ht="12.75" customHeight="1" x14ac:dyDescent="0.3">
      <c r="A115" s="131"/>
      <c r="B115" s="187"/>
      <c r="C115" s="184"/>
      <c r="D115" s="184"/>
      <c r="E115" s="190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3"/>
    </row>
    <row r="116" spans="1:28" ht="12.75" customHeight="1" x14ac:dyDescent="0.3">
      <c r="A116" s="131"/>
      <c r="B116" s="187"/>
      <c r="C116" s="184"/>
      <c r="D116" s="184"/>
      <c r="E116" s="190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3"/>
    </row>
    <row r="117" spans="1:28" ht="12.75" customHeight="1" x14ac:dyDescent="0.3">
      <c r="A117" s="131"/>
      <c r="B117" s="187"/>
      <c r="C117" s="184"/>
      <c r="D117" s="184"/>
      <c r="E117" s="190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3"/>
    </row>
    <row r="118" spans="1:28" ht="12.75" customHeight="1" x14ac:dyDescent="0.3">
      <c r="A118" s="131"/>
      <c r="B118" s="187"/>
      <c r="C118" s="184"/>
      <c r="D118" s="184"/>
      <c r="E118" s="190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3"/>
    </row>
    <row r="119" spans="1:28" ht="12.75" customHeight="1" x14ac:dyDescent="0.3">
      <c r="A119" s="131"/>
      <c r="B119" s="187"/>
      <c r="C119" s="184"/>
      <c r="D119" s="184"/>
      <c r="E119" s="190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3"/>
    </row>
    <row r="120" spans="1:28" ht="12.75" customHeight="1" x14ac:dyDescent="0.3">
      <c r="A120" s="131"/>
      <c r="B120" s="187"/>
      <c r="C120" s="184"/>
      <c r="D120" s="184"/>
      <c r="E120" s="190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3"/>
    </row>
    <row r="121" spans="1:28" ht="12.75" customHeight="1" x14ac:dyDescent="0.3">
      <c r="A121" s="131"/>
      <c r="B121" s="187"/>
      <c r="C121" s="184"/>
      <c r="D121" s="184"/>
      <c r="E121" s="190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3"/>
    </row>
    <row r="122" spans="1:28" ht="12.75" customHeight="1" x14ac:dyDescent="0.3">
      <c r="A122" s="131"/>
      <c r="B122" s="187"/>
      <c r="C122" s="184"/>
      <c r="D122" s="184"/>
      <c r="E122" s="190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3"/>
    </row>
    <row r="123" spans="1:28" ht="12.75" customHeight="1" x14ac:dyDescent="0.3">
      <c r="A123" s="131"/>
      <c r="B123" s="187"/>
      <c r="C123" s="184"/>
      <c r="D123" s="184"/>
      <c r="E123" s="190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3"/>
    </row>
    <row r="124" spans="1:28" ht="12.75" customHeight="1" x14ac:dyDescent="0.3">
      <c r="A124" s="131"/>
      <c r="B124" s="187"/>
      <c r="C124" s="184"/>
      <c r="D124" s="184"/>
      <c r="E124" s="190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3"/>
    </row>
    <row r="125" spans="1:28" ht="12.75" customHeight="1" x14ac:dyDescent="0.3">
      <c r="A125" s="131"/>
      <c r="B125" s="187"/>
      <c r="C125" s="184"/>
      <c r="D125" s="184"/>
      <c r="E125" s="190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3"/>
    </row>
    <row r="126" spans="1:28" ht="12.75" customHeight="1" x14ac:dyDescent="0.3">
      <c r="A126" s="131"/>
      <c r="B126" s="187"/>
      <c r="C126" s="184"/>
      <c r="D126" s="184"/>
      <c r="E126" s="190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3"/>
    </row>
    <row r="127" spans="1:28" ht="12.75" customHeight="1" x14ac:dyDescent="0.3">
      <c r="A127" s="131"/>
      <c r="B127" s="187"/>
      <c r="C127" s="184"/>
      <c r="D127" s="184"/>
      <c r="E127" s="190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3"/>
    </row>
    <row r="128" spans="1:28" ht="12.75" customHeight="1" x14ac:dyDescent="0.3">
      <c r="A128" s="131"/>
      <c r="B128" s="187"/>
      <c r="C128" s="184"/>
      <c r="D128" s="184"/>
      <c r="E128" s="190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3"/>
    </row>
    <row r="129" spans="1:28" ht="12.75" customHeight="1" x14ac:dyDescent="0.3">
      <c r="A129" s="131"/>
      <c r="B129" s="187"/>
      <c r="C129" s="184"/>
      <c r="D129" s="184"/>
      <c r="E129" s="190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3"/>
    </row>
    <row r="130" spans="1:28" ht="12.75" customHeight="1" x14ac:dyDescent="0.3">
      <c r="A130" s="131"/>
      <c r="B130" s="187"/>
      <c r="C130" s="184"/>
      <c r="D130" s="184"/>
      <c r="E130" s="190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3"/>
    </row>
    <row r="131" spans="1:28" ht="12.75" customHeight="1" x14ac:dyDescent="0.3">
      <c r="A131" s="131"/>
      <c r="B131" s="187"/>
      <c r="C131" s="184"/>
      <c r="D131" s="184"/>
      <c r="E131" s="190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3"/>
    </row>
    <row r="132" spans="1:28" ht="12.75" customHeight="1" x14ac:dyDescent="0.3">
      <c r="A132" s="131"/>
      <c r="B132" s="187"/>
      <c r="C132" s="184"/>
      <c r="D132" s="184"/>
      <c r="E132" s="190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3"/>
    </row>
    <row r="133" spans="1:28" ht="12.75" customHeight="1" x14ac:dyDescent="0.3">
      <c r="A133" s="131"/>
      <c r="B133" s="187"/>
      <c r="C133" s="184"/>
      <c r="D133" s="184"/>
      <c r="E133" s="190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3"/>
    </row>
    <row r="134" spans="1:28" ht="12.75" customHeight="1" x14ac:dyDescent="0.3">
      <c r="A134" s="131"/>
      <c r="B134" s="187"/>
      <c r="C134" s="184"/>
      <c r="D134" s="184"/>
      <c r="E134" s="190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3"/>
    </row>
    <row r="135" spans="1:28" ht="12.75" customHeight="1" x14ac:dyDescent="0.3">
      <c r="A135" s="131"/>
      <c r="B135" s="187"/>
      <c r="C135" s="184"/>
      <c r="D135" s="184"/>
      <c r="E135" s="190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3"/>
    </row>
    <row r="136" spans="1:28" ht="12.75" customHeight="1" x14ac:dyDescent="0.3">
      <c r="A136" s="131"/>
      <c r="B136" s="187"/>
      <c r="C136" s="184"/>
      <c r="D136" s="184"/>
      <c r="E136" s="190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3"/>
    </row>
    <row r="137" spans="1:28" ht="12.75" customHeight="1" x14ac:dyDescent="0.3">
      <c r="A137" s="131"/>
      <c r="B137" s="187"/>
      <c r="C137" s="184"/>
      <c r="D137" s="184"/>
      <c r="E137" s="190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3"/>
    </row>
    <row r="138" spans="1:28" ht="12.75" customHeight="1" x14ac:dyDescent="0.3">
      <c r="A138" s="131"/>
      <c r="B138" s="187"/>
      <c r="C138" s="184"/>
      <c r="D138" s="184"/>
      <c r="E138" s="190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3"/>
    </row>
    <row r="139" spans="1:28" ht="12.75" customHeight="1" x14ac:dyDescent="0.3">
      <c r="A139" s="131"/>
      <c r="B139" s="187"/>
      <c r="C139" s="184"/>
      <c r="D139" s="184"/>
      <c r="E139" s="190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3"/>
    </row>
    <row r="140" spans="1:28" ht="12.75" customHeight="1" x14ac:dyDescent="0.3">
      <c r="A140" s="131"/>
      <c r="B140" s="187"/>
      <c r="C140" s="184"/>
      <c r="D140" s="184"/>
      <c r="E140" s="190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3"/>
    </row>
    <row r="141" spans="1:28" ht="12.75" customHeight="1" x14ac:dyDescent="0.3">
      <c r="A141" s="131"/>
      <c r="B141" s="187"/>
      <c r="C141" s="184"/>
      <c r="D141" s="184"/>
      <c r="E141" s="190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3"/>
    </row>
    <row r="142" spans="1:28" ht="12.75" customHeight="1" x14ac:dyDescent="0.3">
      <c r="A142" s="131"/>
      <c r="B142" s="187"/>
      <c r="C142" s="184"/>
      <c r="D142" s="184"/>
      <c r="E142" s="190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3"/>
    </row>
    <row r="143" spans="1:28" ht="12.75" customHeight="1" x14ac:dyDescent="0.3">
      <c r="A143" s="131"/>
      <c r="B143" s="187"/>
      <c r="C143" s="184"/>
      <c r="D143" s="184"/>
      <c r="E143" s="190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3"/>
    </row>
    <row r="144" spans="1:28" ht="12.75" customHeight="1" x14ac:dyDescent="0.3">
      <c r="A144" s="131"/>
      <c r="B144" s="187"/>
      <c r="C144" s="184"/>
      <c r="D144" s="184"/>
      <c r="E144" s="190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3"/>
    </row>
    <row r="145" spans="1:28" ht="12.75" customHeight="1" x14ac:dyDescent="0.3">
      <c r="A145" s="131"/>
      <c r="B145" s="187"/>
      <c r="C145" s="184"/>
      <c r="D145" s="184"/>
      <c r="E145" s="190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3"/>
    </row>
    <row r="146" spans="1:28" ht="12.75" customHeight="1" x14ac:dyDescent="0.3">
      <c r="A146" s="131"/>
      <c r="B146" s="187"/>
      <c r="C146" s="184"/>
      <c r="D146" s="184"/>
      <c r="E146" s="190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3"/>
    </row>
    <row r="147" spans="1:28" ht="12.75" customHeight="1" x14ac:dyDescent="0.3">
      <c r="A147" s="131"/>
      <c r="B147" s="187"/>
      <c r="C147" s="184"/>
      <c r="D147" s="184"/>
      <c r="E147" s="190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3"/>
    </row>
    <row r="148" spans="1:28" ht="12.75" customHeight="1" x14ac:dyDescent="0.3">
      <c r="A148" s="131"/>
      <c r="B148" s="187"/>
      <c r="C148" s="184"/>
      <c r="D148" s="184"/>
      <c r="E148" s="190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3"/>
    </row>
    <row r="149" spans="1:28" ht="12.75" customHeight="1" x14ac:dyDescent="0.3">
      <c r="A149" s="131"/>
      <c r="B149" s="187"/>
      <c r="C149" s="184"/>
      <c r="D149" s="184"/>
      <c r="E149" s="190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3"/>
    </row>
    <row r="150" spans="1:28" ht="12.75" customHeight="1" x14ac:dyDescent="0.3">
      <c r="A150" s="131"/>
      <c r="B150" s="187"/>
      <c r="C150" s="184"/>
      <c r="D150" s="184"/>
      <c r="E150" s="190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3"/>
    </row>
    <row r="151" spans="1:28" ht="12.75" customHeight="1" x14ac:dyDescent="0.3">
      <c r="A151" s="131"/>
      <c r="B151" s="187"/>
      <c r="C151" s="184"/>
      <c r="D151" s="184"/>
      <c r="E151" s="190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3"/>
    </row>
    <row r="152" spans="1:28" ht="12.75" customHeight="1" x14ac:dyDescent="0.3">
      <c r="A152" s="131"/>
      <c r="B152" s="187"/>
      <c r="C152" s="184"/>
      <c r="D152" s="184"/>
      <c r="E152" s="190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3"/>
    </row>
    <row r="153" spans="1:28" ht="12.75" customHeight="1" x14ac:dyDescent="0.3">
      <c r="A153" s="131"/>
      <c r="B153" s="187"/>
      <c r="C153" s="184"/>
      <c r="D153" s="184"/>
      <c r="E153" s="190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3"/>
    </row>
    <row r="154" spans="1:28" ht="12.75" customHeight="1" x14ac:dyDescent="0.3">
      <c r="A154" s="131"/>
      <c r="B154" s="187"/>
      <c r="C154" s="184"/>
      <c r="D154" s="184"/>
      <c r="E154" s="190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3"/>
    </row>
    <row r="155" spans="1:28" ht="12.75" customHeight="1" x14ac:dyDescent="0.3">
      <c r="A155" s="131"/>
      <c r="B155" s="187"/>
      <c r="C155" s="184"/>
      <c r="D155" s="184"/>
      <c r="E155" s="190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3"/>
    </row>
    <row r="156" spans="1:28" ht="12.75" customHeight="1" x14ac:dyDescent="0.3">
      <c r="A156" s="131"/>
      <c r="B156" s="187"/>
      <c r="C156" s="184"/>
      <c r="D156" s="184"/>
      <c r="E156" s="190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3"/>
    </row>
    <row r="157" spans="1:28" ht="12.75" customHeight="1" x14ac:dyDescent="0.3">
      <c r="A157" s="131"/>
      <c r="B157" s="187"/>
      <c r="C157" s="184"/>
      <c r="D157" s="184"/>
      <c r="E157" s="190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3"/>
    </row>
    <row r="158" spans="1:28" ht="12.75" customHeight="1" x14ac:dyDescent="0.3">
      <c r="A158" s="131"/>
      <c r="B158" s="187"/>
      <c r="C158" s="184"/>
      <c r="D158" s="184"/>
      <c r="E158" s="190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3"/>
    </row>
    <row r="159" spans="1:28" ht="12.75" customHeight="1" x14ac:dyDescent="0.3">
      <c r="A159" s="131"/>
      <c r="B159" s="187"/>
      <c r="C159" s="184"/>
      <c r="D159" s="184"/>
      <c r="E159" s="190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3"/>
    </row>
    <row r="160" spans="1:28" ht="12.75" customHeight="1" x14ac:dyDescent="0.3">
      <c r="A160" s="131"/>
      <c r="B160" s="187"/>
      <c r="C160" s="184"/>
      <c r="D160" s="184"/>
      <c r="E160" s="190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3"/>
    </row>
    <row r="161" spans="1:28" ht="12.75" customHeight="1" x14ac:dyDescent="0.3">
      <c r="A161" s="131"/>
      <c r="B161" s="187"/>
      <c r="C161" s="184"/>
      <c r="D161" s="184"/>
      <c r="E161" s="190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3"/>
    </row>
    <row r="162" spans="1:28" ht="12.75" customHeight="1" x14ac:dyDescent="0.3">
      <c r="A162" s="131"/>
      <c r="B162" s="187"/>
      <c r="C162" s="184"/>
      <c r="D162" s="184"/>
      <c r="E162" s="190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3"/>
    </row>
    <row r="163" spans="1:28" ht="12.75" customHeight="1" x14ac:dyDescent="0.3">
      <c r="A163" s="131"/>
      <c r="B163" s="187"/>
      <c r="C163" s="184"/>
      <c r="D163" s="184"/>
      <c r="E163" s="190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3"/>
    </row>
    <row r="164" spans="1:28" ht="12.75" customHeight="1" x14ac:dyDescent="0.3">
      <c r="A164" s="131"/>
      <c r="B164" s="187"/>
      <c r="C164" s="184"/>
      <c r="D164" s="184"/>
      <c r="E164" s="190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3"/>
    </row>
    <row r="165" spans="1:28" ht="12.75" customHeight="1" x14ac:dyDescent="0.3">
      <c r="A165" s="131"/>
      <c r="B165" s="187"/>
      <c r="C165" s="184"/>
      <c r="D165" s="184"/>
      <c r="E165" s="190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3"/>
    </row>
    <row r="166" spans="1:28" ht="12.75" customHeight="1" x14ac:dyDescent="0.3">
      <c r="A166" s="131"/>
      <c r="B166" s="187"/>
      <c r="C166" s="184"/>
      <c r="D166" s="184"/>
      <c r="E166" s="190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3"/>
    </row>
    <row r="167" spans="1:28" ht="12.75" customHeight="1" x14ac:dyDescent="0.3">
      <c r="A167" s="131"/>
      <c r="B167" s="187"/>
      <c r="C167" s="184"/>
      <c r="D167" s="184"/>
      <c r="E167" s="190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3"/>
    </row>
    <row r="168" spans="1:28" ht="12.75" customHeight="1" x14ac:dyDescent="0.3">
      <c r="A168" s="131"/>
      <c r="B168" s="187"/>
      <c r="C168" s="184"/>
      <c r="D168" s="184"/>
      <c r="E168" s="190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3"/>
    </row>
    <row r="169" spans="1:28" ht="12.75" customHeight="1" x14ac:dyDescent="0.3">
      <c r="A169" s="131"/>
      <c r="B169" s="187"/>
      <c r="C169" s="184"/>
      <c r="D169" s="184"/>
      <c r="E169" s="190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3"/>
    </row>
    <row r="170" spans="1:28" ht="12.75" customHeight="1" x14ac:dyDescent="0.3">
      <c r="A170" s="131"/>
      <c r="B170" s="187"/>
      <c r="C170" s="184"/>
      <c r="D170" s="184"/>
      <c r="E170" s="190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3"/>
    </row>
    <row r="171" spans="1:28" ht="12.75" customHeight="1" x14ac:dyDescent="0.3">
      <c r="A171" s="131"/>
      <c r="B171" s="187"/>
      <c r="C171" s="184"/>
      <c r="D171" s="184"/>
      <c r="E171" s="190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3"/>
    </row>
    <row r="172" spans="1:28" ht="12.75" customHeight="1" x14ac:dyDescent="0.3">
      <c r="A172" s="131"/>
      <c r="B172" s="187"/>
      <c r="C172" s="184"/>
      <c r="D172" s="184"/>
      <c r="E172" s="190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3"/>
    </row>
    <row r="173" spans="1:28" ht="12.75" customHeight="1" x14ac:dyDescent="0.3">
      <c r="A173" s="131"/>
      <c r="B173" s="187"/>
      <c r="C173" s="184"/>
      <c r="D173" s="184"/>
      <c r="E173" s="190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3"/>
    </row>
    <row r="174" spans="1:28" ht="12.75" customHeight="1" x14ac:dyDescent="0.3">
      <c r="A174" s="131"/>
      <c r="B174" s="187"/>
      <c r="C174" s="184"/>
      <c r="D174" s="184"/>
      <c r="E174" s="190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3"/>
    </row>
    <row r="175" spans="1:28" ht="12.75" customHeight="1" x14ac:dyDescent="0.3">
      <c r="A175" s="131"/>
      <c r="B175" s="187"/>
      <c r="C175" s="184"/>
      <c r="D175" s="184"/>
      <c r="E175" s="190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3"/>
    </row>
    <row r="176" spans="1:28" ht="12.75" customHeight="1" x14ac:dyDescent="0.3">
      <c r="A176" s="131"/>
      <c r="B176" s="187"/>
      <c r="C176" s="184"/>
      <c r="D176" s="184"/>
      <c r="E176" s="190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3"/>
    </row>
    <row r="177" spans="1:28" ht="12.75" customHeight="1" x14ac:dyDescent="0.3">
      <c r="A177" s="131"/>
      <c r="B177" s="187"/>
      <c r="C177" s="184"/>
      <c r="D177" s="184"/>
      <c r="E177" s="190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3"/>
    </row>
    <row r="178" spans="1:28" ht="12.75" customHeight="1" x14ac:dyDescent="0.3">
      <c r="A178" s="131"/>
      <c r="B178" s="187"/>
      <c r="C178" s="184"/>
      <c r="D178" s="184"/>
      <c r="E178" s="190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3"/>
    </row>
    <row r="179" spans="1:28" ht="12.75" customHeight="1" x14ac:dyDescent="0.3">
      <c r="A179" s="131"/>
      <c r="B179" s="187"/>
      <c r="C179" s="184"/>
      <c r="D179" s="184"/>
      <c r="E179" s="190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3"/>
    </row>
    <row r="180" spans="1:28" ht="12.75" customHeight="1" x14ac:dyDescent="0.3">
      <c r="A180" s="131"/>
      <c r="B180" s="187"/>
      <c r="C180" s="184"/>
      <c r="D180" s="184"/>
      <c r="E180" s="190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3"/>
    </row>
    <row r="181" spans="1:28" ht="12.75" customHeight="1" x14ac:dyDescent="0.3">
      <c r="A181" s="131"/>
      <c r="B181" s="187"/>
      <c r="C181" s="184"/>
      <c r="D181" s="184"/>
      <c r="E181" s="190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3"/>
    </row>
    <row r="182" spans="1:28" ht="12.75" customHeight="1" x14ac:dyDescent="0.3">
      <c r="A182" s="131"/>
      <c r="B182" s="187"/>
      <c r="C182" s="184"/>
      <c r="D182" s="184"/>
      <c r="E182" s="190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3"/>
    </row>
    <row r="183" spans="1:28" ht="12.75" customHeight="1" x14ac:dyDescent="0.3">
      <c r="A183" s="131"/>
      <c r="B183" s="187"/>
      <c r="C183" s="184"/>
      <c r="D183" s="184"/>
      <c r="E183" s="190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3"/>
    </row>
    <row r="184" spans="1:28" ht="12.75" customHeight="1" x14ac:dyDescent="0.3">
      <c r="A184" s="131"/>
      <c r="B184" s="187"/>
      <c r="C184" s="184"/>
      <c r="D184" s="184"/>
      <c r="E184" s="190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3"/>
    </row>
    <row r="185" spans="1:28" ht="12.75" customHeight="1" x14ac:dyDescent="0.3">
      <c r="A185" s="131"/>
      <c r="B185" s="187"/>
      <c r="C185" s="184"/>
      <c r="D185" s="184"/>
      <c r="E185" s="190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3"/>
    </row>
    <row r="186" spans="1:28" ht="12.75" customHeight="1" x14ac:dyDescent="0.3">
      <c r="A186" s="131"/>
      <c r="B186" s="187"/>
      <c r="C186" s="184"/>
      <c r="D186" s="184"/>
      <c r="E186" s="190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3"/>
    </row>
    <row r="187" spans="1:28" ht="12.75" customHeight="1" x14ac:dyDescent="0.3">
      <c r="A187" s="131"/>
      <c r="B187" s="187"/>
      <c r="C187" s="184"/>
      <c r="D187" s="184"/>
      <c r="E187" s="190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3"/>
    </row>
    <row r="188" spans="1:28" ht="12.75" customHeight="1" x14ac:dyDescent="0.3">
      <c r="A188" s="131"/>
      <c r="B188" s="187"/>
      <c r="C188" s="184"/>
      <c r="D188" s="184"/>
      <c r="E188" s="190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3"/>
    </row>
    <row r="189" spans="1:28" ht="12.75" customHeight="1" x14ac:dyDescent="0.3">
      <c r="A189" s="131"/>
      <c r="B189" s="187"/>
      <c r="C189" s="184"/>
      <c r="D189" s="184"/>
      <c r="E189" s="190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3"/>
    </row>
    <row r="190" spans="1:28" ht="12.75" customHeight="1" x14ac:dyDescent="0.3">
      <c r="A190" s="131"/>
      <c r="B190" s="187"/>
      <c r="C190" s="184"/>
      <c r="D190" s="184"/>
      <c r="E190" s="190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3"/>
    </row>
    <row r="191" spans="1:28" ht="12.75" customHeight="1" x14ac:dyDescent="0.3">
      <c r="A191" s="131"/>
      <c r="B191" s="187"/>
      <c r="C191" s="184"/>
      <c r="D191" s="184"/>
      <c r="E191" s="190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3"/>
    </row>
    <row r="192" spans="1:28" ht="12.75" customHeight="1" x14ac:dyDescent="0.3">
      <c r="A192" s="131"/>
      <c r="B192" s="187"/>
      <c r="C192" s="184"/>
      <c r="D192" s="184"/>
      <c r="E192" s="190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3"/>
    </row>
    <row r="193" spans="1:28" ht="12.75" customHeight="1" x14ac:dyDescent="0.3">
      <c r="A193" s="131"/>
      <c r="B193" s="187"/>
      <c r="C193" s="184"/>
      <c r="D193" s="184"/>
      <c r="E193" s="190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3"/>
    </row>
    <row r="194" spans="1:28" ht="12.75" customHeight="1" x14ac:dyDescent="0.3">
      <c r="A194" s="131"/>
      <c r="B194" s="187"/>
      <c r="C194" s="184"/>
      <c r="D194" s="184"/>
      <c r="E194" s="190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3"/>
    </row>
    <row r="195" spans="1:28" ht="12.75" customHeight="1" x14ac:dyDescent="0.3">
      <c r="A195" s="131"/>
      <c r="B195" s="187"/>
      <c r="C195" s="184"/>
      <c r="D195" s="184"/>
      <c r="E195" s="190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3"/>
    </row>
    <row r="196" spans="1:28" ht="12.75" customHeight="1" x14ac:dyDescent="0.3">
      <c r="A196" s="131"/>
      <c r="B196" s="187"/>
      <c r="C196" s="184"/>
      <c r="D196" s="184"/>
      <c r="E196" s="190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3"/>
    </row>
    <row r="197" spans="1:28" ht="12.75" customHeight="1" x14ac:dyDescent="0.3">
      <c r="A197" s="131"/>
      <c r="B197" s="187"/>
      <c r="C197" s="184"/>
      <c r="D197" s="184"/>
      <c r="E197" s="190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3"/>
    </row>
    <row r="198" spans="1:28" ht="12.75" customHeight="1" x14ac:dyDescent="0.3">
      <c r="A198" s="131"/>
      <c r="B198" s="187"/>
      <c r="C198" s="184"/>
      <c r="D198" s="184"/>
      <c r="E198" s="190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3"/>
    </row>
    <row r="199" spans="1:28" ht="12.75" customHeight="1" x14ac:dyDescent="0.3">
      <c r="A199" s="131"/>
      <c r="B199" s="187"/>
      <c r="C199" s="184"/>
      <c r="D199" s="184"/>
      <c r="E199" s="190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3"/>
    </row>
    <row r="200" spans="1:28" ht="12.75" customHeight="1" x14ac:dyDescent="0.3">
      <c r="A200" s="131"/>
      <c r="B200" s="187"/>
      <c r="C200" s="184"/>
      <c r="D200" s="184"/>
      <c r="E200" s="190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3"/>
    </row>
    <row r="201" spans="1:28" ht="12.75" customHeight="1" x14ac:dyDescent="0.3">
      <c r="A201" s="131"/>
      <c r="B201" s="187"/>
      <c r="C201" s="184"/>
      <c r="D201" s="184"/>
      <c r="E201" s="190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3"/>
    </row>
    <row r="202" spans="1:28" ht="12.75" customHeight="1" x14ac:dyDescent="0.3">
      <c r="A202" s="131"/>
      <c r="B202" s="187"/>
      <c r="C202" s="184"/>
      <c r="D202" s="184"/>
      <c r="E202" s="190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3"/>
    </row>
    <row r="203" spans="1:28" ht="12.75" customHeight="1" x14ac:dyDescent="0.3">
      <c r="A203" s="131"/>
      <c r="B203" s="187"/>
      <c r="C203" s="184"/>
      <c r="D203" s="184"/>
      <c r="E203" s="190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3"/>
    </row>
    <row r="204" spans="1:28" ht="12.75" customHeight="1" x14ac:dyDescent="0.3">
      <c r="A204" s="131"/>
      <c r="B204" s="187"/>
      <c r="C204" s="184"/>
      <c r="D204" s="184"/>
      <c r="E204" s="190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3"/>
    </row>
    <row r="205" spans="1:28" ht="12.75" customHeight="1" x14ac:dyDescent="0.3">
      <c r="A205" s="131"/>
      <c r="B205" s="187"/>
      <c r="C205" s="184"/>
      <c r="D205" s="184"/>
      <c r="E205" s="190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3"/>
    </row>
    <row r="206" spans="1:28" ht="12.75" customHeight="1" x14ac:dyDescent="0.3">
      <c r="A206" s="131"/>
      <c r="B206" s="187"/>
      <c r="C206" s="184"/>
      <c r="D206" s="184"/>
      <c r="E206" s="190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3"/>
    </row>
    <row r="207" spans="1:28" ht="12.75" customHeight="1" x14ac:dyDescent="0.3">
      <c r="A207" s="131"/>
      <c r="B207" s="187"/>
      <c r="C207" s="184"/>
      <c r="D207" s="184"/>
      <c r="E207" s="190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3"/>
    </row>
    <row r="208" spans="1:28" ht="12.75" customHeight="1" x14ac:dyDescent="0.3">
      <c r="A208" s="131"/>
      <c r="B208" s="187"/>
      <c r="C208" s="184"/>
      <c r="D208" s="184"/>
      <c r="E208" s="190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3"/>
    </row>
    <row r="209" spans="1:28" ht="12.75" customHeight="1" x14ac:dyDescent="0.3">
      <c r="A209" s="131"/>
      <c r="B209" s="187"/>
      <c r="C209" s="184"/>
      <c r="D209" s="184"/>
      <c r="E209" s="190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3"/>
    </row>
    <row r="210" spans="1:28" ht="12.75" customHeight="1" x14ac:dyDescent="0.3">
      <c r="A210" s="131"/>
      <c r="B210" s="187"/>
      <c r="C210" s="184"/>
      <c r="D210" s="184"/>
      <c r="E210" s="190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3"/>
    </row>
    <row r="211" spans="1:28" ht="12.75" customHeight="1" x14ac:dyDescent="0.3">
      <c r="A211" s="131"/>
      <c r="B211" s="187"/>
      <c r="C211" s="184"/>
      <c r="D211" s="184"/>
      <c r="E211" s="190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3"/>
    </row>
    <row r="212" spans="1:28" ht="12.75" customHeight="1" x14ac:dyDescent="0.3">
      <c r="A212" s="131"/>
      <c r="B212" s="187"/>
      <c r="C212" s="184"/>
      <c r="D212" s="184"/>
      <c r="E212" s="190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3"/>
    </row>
    <row r="213" spans="1:28" ht="12.75" customHeight="1" x14ac:dyDescent="0.3">
      <c r="A213" s="131"/>
      <c r="B213" s="187"/>
      <c r="C213" s="184"/>
      <c r="D213" s="184"/>
      <c r="E213" s="190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3"/>
    </row>
    <row r="214" spans="1:28" ht="12.75" customHeight="1" x14ac:dyDescent="0.3">
      <c r="A214" s="131"/>
      <c r="B214" s="187"/>
      <c r="C214" s="184"/>
      <c r="D214" s="184"/>
      <c r="E214" s="190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3"/>
    </row>
    <row r="215" spans="1:28" ht="12.75" customHeight="1" x14ac:dyDescent="0.3">
      <c r="A215" s="131"/>
      <c r="B215" s="187"/>
      <c r="C215" s="184"/>
      <c r="D215" s="184"/>
      <c r="E215" s="190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3"/>
    </row>
    <row r="216" spans="1:28" ht="12.75" customHeight="1" x14ac:dyDescent="0.3">
      <c r="A216" s="131"/>
      <c r="B216" s="187"/>
      <c r="C216" s="184"/>
      <c r="D216" s="184"/>
      <c r="E216" s="190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3"/>
    </row>
    <row r="217" spans="1:28" ht="12.75" customHeight="1" x14ac:dyDescent="0.3">
      <c r="A217" s="131"/>
      <c r="B217" s="187"/>
      <c r="C217" s="184"/>
      <c r="D217" s="184"/>
      <c r="E217" s="190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3"/>
    </row>
    <row r="218" spans="1:28" ht="12.75" customHeight="1" x14ac:dyDescent="0.3">
      <c r="A218" s="131"/>
      <c r="B218" s="187"/>
      <c r="C218" s="184"/>
      <c r="D218" s="184"/>
      <c r="E218" s="190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3"/>
    </row>
    <row r="219" spans="1:28" ht="12.75" customHeight="1" x14ac:dyDescent="0.3">
      <c r="A219" s="131"/>
      <c r="B219" s="187"/>
      <c r="C219" s="184"/>
      <c r="D219" s="184"/>
      <c r="E219" s="190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3"/>
    </row>
    <row r="220" spans="1:28" ht="12.75" customHeight="1" x14ac:dyDescent="0.3">
      <c r="A220" s="131"/>
      <c r="B220" s="187"/>
      <c r="C220" s="184"/>
      <c r="D220" s="184"/>
      <c r="E220" s="190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3"/>
    </row>
    <row r="221" spans="1:28" ht="12.75" customHeight="1" x14ac:dyDescent="0.3">
      <c r="A221" s="131"/>
      <c r="B221" s="187"/>
      <c r="C221" s="184"/>
      <c r="D221" s="184"/>
      <c r="E221" s="190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3"/>
    </row>
    <row r="222" spans="1:28" ht="12.75" customHeight="1" x14ac:dyDescent="0.3">
      <c r="A222" s="131"/>
      <c r="B222" s="187"/>
      <c r="C222" s="184"/>
      <c r="D222" s="184"/>
      <c r="E222" s="190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3"/>
    </row>
    <row r="223" spans="1:28" ht="12.75" customHeight="1" x14ac:dyDescent="0.3">
      <c r="A223" s="131"/>
      <c r="B223" s="187"/>
      <c r="C223" s="184"/>
      <c r="D223" s="184"/>
      <c r="E223" s="190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3"/>
    </row>
    <row r="224" spans="1:28" ht="12.75" customHeight="1" x14ac:dyDescent="0.3">
      <c r="A224" s="131"/>
      <c r="B224" s="187"/>
      <c r="C224" s="184"/>
      <c r="D224" s="184"/>
      <c r="E224" s="190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3"/>
    </row>
    <row r="225" spans="1:28" ht="12.75" customHeight="1" x14ac:dyDescent="0.3">
      <c r="A225" s="131"/>
      <c r="B225" s="187"/>
      <c r="C225" s="184"/>
      <c r="D225" s="184"/>
      <c r="E225" s="190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3"/>
    </row>
    <row r="226" spans="1:28" ht="12.75" customHeight="1" x14ac:dyDescent="0.3">
      <c r="A226" s="131"/>
      <c r="B226" s="187"/>
      <c r="C226" s="184"/>
      <c r="D226" s="184"/>
      <c r="E226" s="190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3"/>
    </row>
    <row r="227" spans="1:28" ht="12.75" customHeight="1" x14ac:dyDescent="0.3">
      <c r="A227" s="131"/>
      <c r="B227" s="187"/>
      <c r="C227" s="184"/>
      <c r="D227" s="184"/>
      <c r="E227" s="190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3"/>
    </row>
    <row r="228" spans="1:28" ht="12.75" customHeight="1" x14ac:dyDescent="0.3">
      <c r="A228" s="131"/>
      <c r="B228" s="187"/>
      <c r="C228" s="184"/>
      <c r="D228" s="184"/>
      <c r="E228" s="190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3"/>
    </row>
    <row r="229" spans="1:28" ht="12.75" customHeight="1" x14ac:dyDescent="0.3">
      <c r="A229" s="131"/>
      <c r="B229" s="187"/>
      <c r="C229" s="184"/>
      <c r="D229" s="184"/>
      <c r="E229" s="190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3"/>
    </row>
    <row r="230" spans="1:28" ht="12.75" customHeight="1" x14ac:dyDescent="0.3">
      <c r="A230" s="131"/>
      <c r="B230" s="187"/>
      <c r="C230" s="184"/>
      <c r="D230" s="184"/>
      <c r="E230" s="190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3"/>
    </row>
    <row r="231" spans="1:28" ht="12.75" customHeight="1" x14ac:dyDescent="0.3">
      <c r="A231" s="131"/>
      <c r="B231" s="187"/>
      <c r="C231" s="184"/>
      <c r="D231" s="184"/>
      <c r="E231" s="190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3"/>
    </row>
    <row r="232" spans="1:28" ht="12.75" customHeight="1" x14ac:dyDescent="0.3">
      <c r="A232" s="131"/>
      <c r="B232" s="187"/>
      <c r="C232" s="184"/>
      <c r="D232" s="184"/>
      <c r="E232" s="190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3"/>
    </row>
    <row r="233" spans="1:28" ht="12.75" customHeight="1" x14ac:dyDescent="0.3">
      <c r="A233" s="131"/>
      <c r="B233" s="187"/>
      <c r="C233" s="184"/>
      <c r="D233" s="184"/>
      <c r="E233" s="190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3"/>
    </row>
    <row r="234" spans="1:28" ht="12.75" customHeight="1" x14ac:dyDescent="0.3">
      <c r="A234" s="131"/>
      <c r="B234" s="187"/>
      <c r="C234" s="184"/>
      <c r="D234" s="184"/>
      <c r="E234" s="190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3"/>
    </row>
    <row r="235" spans="1:28" ht="12.75" customHeight="1" x14ac:dyDescent="0.3">
      <c r="A235" s="131"/>
      <c r="B235" s="187"/>
      <c r="C235" s="184"/>
      <c r="D235" s="184"/>
      <c r="E235" s="190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3"/>
    </row>
    <row r="236" spans="1:28" ht="12.75" customHeight="1" x14ac:dyDescent="0.3">
      <c r="A236" s="131"/>
      <c r="B236" s="187"/>
      <c r="C236" s="184"/>
      <c r="D236" s="184"/>
      <c r="E236" s="190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3"/>
    </row>
    <row r="237" spans="1:28" ht="12.75" customHeight="1" x14ac:dyDescent="0.3">
      <c r="A237" s="131"/>
      <c r="B237" s="187"/>
      <c r="C237" s="184"/>
      <c r="D237" s="184"/>
      <c r="E237" s="190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3"/>
    </row>
    <row r="238" spans="1:28" ht="12.75" customHeight="1" x14ac:dyDescent="0.3">
      <c r="A238" s="131"/>
      <c r="B238" s="187"/>
      <c r="C238" s="184"/>
      <c r="D238" s="184"/>
      <c r="E238" s="190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3"/>
    </row>
    <row r="239" spans="1:28" ht="12.75" customHeight="1" x14ac:dyDescent="0.3">
      <c r="A239" s="131"/>
      <c r="B239" s="187"/>
      <c r="C239" s="184"/>
      <c r="D239" s="184"/>
      <c r="E239" s="190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3"/>
    </row>
    <row r="240" spans="1:28" ht="12.75" customHeight="1" x14ac:dyDescent="0.3">
      <c r="A240" s="131"/>
      <c r="B240" s="187"/>
      <c r="C240" s="184"/>
      <c r="D240" s="184"/>
      <c r="E240" s="190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3"/>
    </row>
    <row r="241" spans="1:28" ht="12.75" customHeight="1" x14ac:dyDescent="0.3">
      <c r="A241" s="131"/>
      <c r="B241" s="187"/>
      <c r="C241" s="184"/>
      <c r="D241" s="184"/>
      <c r="E241" s="190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3"/>
    </row>
    <row r="242" spans="1:28" ht="12.75" customHeight="1" x14ac:dyDescent="0.3">
      <c r="A242" s="131"/>
      <c r="B242" s="187"/>
      <c r="C242" s="184"/>
      <c r="D242" s="184"/>
      <c r="E242" s="190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3"/>
    </row>
    <row r="243" spans="1:28" ht="12.75" customHeight="1" x14ac:dyDescent="0.3">
      <c r="A243" s="131"/>
      <c r="B243" s="187"/>
      <c r="C243" s="184"/>
      <c r="D243" s="184"/>
      <c r="E243" s="190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3"/>
    </row>
    <row r="244" spans="1:28" ht="12.75" customHeight="1" x14ac:dyDescent="0.3">
      <c r="A244" s="131"/>
      <c r="B244" s="187"/>
      <c r="C244" s="184"/>
      <c r="D244" s="184"/>
      <c r="E244" s="190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3"/>
    </row>
    <row r="245" spans="1:28" ht="12.75" customHeight="1" x14ac:dyDescent="0.3">
      <c r="A245" s="131"/>
      <c r="B245" s="187"/>
      <c r="C245" s="184"/>
      <c r="D245" s="184"/>
      <c r="E245" s="190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3"/>
    </row>
    <row r="246" spans="1:28" ht="12.75" customHeight="1" x14ac:dyDescent="0.3">
      <c r="A246" s="131"/>
      <c r="B246" s="187"/>
      <c r="C246" s="184"/>
      <c r="D246" s="184"/>
      <c r="E246" s="190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3"/>
    </row>
    <row r="247" spans="1:28" ht="12.75" customHeight="1" x14ac:dyDescent="0.3">
      <c r="A247" s="131"/>
      <c r="B247" s="187"/>
      <c r="C247" s="184"/>
      <c r="D247" s="184"/>
      <c r="E247" s="190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3"/>
    </row>
    <row r="248" spans="1:28" ht="12.75" customHeight="1" x14ac:dyDescent="0.3">
      <c r="A248" s="131"/>
      <c r="B248" s="187"/>
      <c r="C248" s="184"/>
      <c r="D248" s="184"/>
      <c r="E248" s="190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3"/>
    </row>
    <row r="249" spans="1:28" ht="12.75" customHeight="1" x14ac:dyDescent="0.3">
      <c r="A249" s="131"/>
      <c r="B249" s="187"/>
      <c r="C249" s="184"/>
      <c r="D249" s="184"/>
      <c r="E249" s="190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3"/>
    </row>
    <row r="250" spans="1:28" ht="12.75" customHeight="1" x14ac:dyDescent="0.3">
      <c r="A250" s="131"/>
      <c r="B250" s="187"/>
      <c r="C250" s="184"/>
      <c r="D250" s="184"/>
      <c r="E250" s="190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3"/>
    </row>
    <row r="251" spans="1:28" ht="12.75" customHeight="1" x14ac:dyDescent="0.3">
      <c r="A251" s="131"/>
      <c r="B251" s="187"/>
      <c r="C251" s="184"/>
      <c r="D251" s="184"/>
      <c r="E251" s="190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3"/>
    </row>
    <row r="252" spans="1:28" ht="12.75" customHeight="1" x14ac:dyDescent="0.3">
      <c r="A252" s="131"/>
      <c r="B252" s="187"/>
      <c r="C252" s="184"/>
      <c r="D252" s="184"/>
      <c r="E252" s="190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3"/>
    </row>
    <row r="253" spans="1:28" ht="12.75" customHeight="1" x14ac:dyDescent="0.3">
      <c r="A253" s="131"/>
      <c r="B253" s="187"/>
      <c r="C253" s="184"/>
      <c r="D253" s="184"/>
      <c r="E253" s="190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3"/>
    </row>
    <row r="254" spans="1:28" ht="12.75" customHeight="1" x14ac:dyDescent="0.3">
      <c r="A254" s="131"/>
      <c r="B254" s="187"/>
      <c r="C254" s="184"/>
      <c r="D254" s="184"/>
      <c r="E254" s="190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3"/>
    </row>
    <row r="255" spans="1:28" ht="12.75" customHeight="1" x14ac:dyDescent="0.3">
      <c r="A255" s="131"/>
      <c r="B255" s="187"/>
      <c r="C255" s="184"/>
      <c r="D255" s="184"/>
      <c r="E255" s="190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3"/>
    </row>
    <row r="256" spans="1:28" ht="12.75" customHeight="1" x14ac:dyDescent="0.3">
      <c r="A256" s="131"/>
      <c r="B256" s="187"/>
      <c r="C256" s="184"/>
      <c r="D256" s="184"/>
      <c r="E256" s="190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3"/>
    </row>
    <row r="257" spans="1:28" ht="12.75" customHeight="1" x14ac:dyDescent="0.3">
      <c r="A257" s="131"/>
      <c r="B257" s="187"/>
      <c r="C257" s="184"/>
      <c r="D257" s="184"/>
      <c r="E257" s="190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3"/>
    </row>
    <row r="258" spans="1:28" ht="12.75" customHeight="1" x14ac:dyDescent="0.3">
      <c r="A258" s="131"/>
      <c r="B258" s="187"/>
      <c r="C258" s="184"/>
      <c r="D258" s="184"/>
      <c r="E258" s="190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3"/>
    </row>
    <row r="259" spans="1:28" ht="12.75" customHeight="1" x14ac:dyDescent="0.3">
      <c r="A259" s="131"/>
      <c r="B259" s="187"/>
      <c r="C259" s="184"/>
      <c r="D259" s="184"/>
      <c r="E259" s="190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3"/>
    </row>
    <row r="260" spans="1:28" ht="12.75" customHeight="1" x14ac:dyDescent="0.3">
      <c r="A260" s="131"/>
      <c r="B260" s="187"/>
      <c r="C260" s="184"/>
      <c r="D260" s="184"/>
      <c r="E260" s="190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3"/>
    </row>
    <row r="261" spans="1:28" ht="12.75" customHeight="1" x14ac:dyDescent="0.3">
      <c r="A261" s="131"/>
      <c r="B261" s="187"/>
      <c r="C261" s="184"/>
      <c r="D261" s="184"/>
      <c r="E261" s="190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3"/>
    </row>
    <row r="262" spans="1:28" ht="12.75" customHeight="1" x14ac:dyDescent="0.3">
      <c r="A262" s="131"/>
      <c r="B262" s="187"/>
      <c r="C262" s="184"/>
      <c r="D262" s="184"/>
      <c r="E262" s="190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3"/>
    </row>
    <row r="263" spans="1:28" ht="12.75" customHeight="1" x14ac:dyDescent="0.3">
      <c r="A263" s="131"/>
      <c r="B263" s="187"/>
      <c r="C263" s="184"/>
      <c r="D263" s="184"/>
      <c r="E263" s="190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3"/>
    </row>
    <row r="264" spans="1:28" ht="12.75" customHeight="1" x14ac:dyDescent="0.3">
      <c r="A264" s="131"/>
      <c r="B264" s="187"/>
      <c r="C264" s="184"/>
      <c r="D264" s="184"/>
      <c r="E264" s="190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3"/>
    </row>
    <row r="265" spans="1:28" ht="12.75" customHeight="1" x14ac:dyDescent="0.3">
      <c r="A265" s="131"/>
      <c r="B265" s="187"/>
      <c r="C265" s="184"/>
      <c r="D265" s="184"/>
      <c r="E265" s="190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3"/>
    </row>
    <row r="266" spans="1:28" ht="12.75" customHeight="1" x14ac:dyDescent="0.3">
      <c r="A266" s="131"/>
      <c r="B266" s="187"/>
      <c r="C266" s="184"/>
      <c r="D266" s="184"/>
      <c r="E266" s="190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3"/>
    </row>
    <row r="267" spans="1:28" ht="12.75" customHeight="1" x14ac:dyDescent="0.3">
      <c r="A267" s="131"/>
      <c r="B267" s="187"/>
      <c r="C267" s="184"/>
      <c r="D267" s="184"/>
      <c r="E267" s="190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3"/>
    </row>
    <row r="268" spans="1:28" ht="12.75" customHeight="1" x14ac:dyDescent="0.3">
      <c r="A268" s="131"/>
      <c r="B268" s="187"/>
      <c r="C268" s="184"/>
      <c r="D268" s="184"/>
      <c r="E268" s="190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3"/>
    </row>
    <row r="269" spans="1:28" ht="12.75" customHeight="1" x14ac:dyDescent="0.3">
      <c r="A269" s="131"/>
      <c r="B269" s="187"/>
      <c r="C269" s="184"/>
      <c r="D269" s="184"/>
      <c r="E269" s="190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3"/>
    </row>
    <row r="270" spans="1:28" ht="12.75" customHeight="1" x14ac:dyDescent="0.3">
      <c r="A270" s="131"/>
      <c r="B270" s="187"/>
      <c r="C270" s="184"/>
      <c r="D270" s="184"/>
      <c r="E270" s="190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3"/>
    </row>
    <row r="271" spans="1:28" ht="12.75" customHeight="1" x14ac:dyDescent="0.3">
      <c r="A271" s="131"/>
      <c r="B271" s="187"/>
      <c r="C271" s="184"/>
      <c r="D271" s="184"/>
      <c r="E271" s="190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3"/>
    </row>
    <row r="272" spans="1:28" ht="12.75" customHeight="1" x14ac:dyDescent="0.3">
      <c r="A272" s="131"/>
      <c r="B272" s="187"/>
      <c r="C272" s="184"/>
      <c r="D272" s="184"/>
      <c r="E272" s="190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3"/>
    </row>
    <row r="273" spans="1:28" ht="12.75" customHeight="1" x14ac:dyDescent="0.3">
      <c r="A273" s="131"/>
      <c r="B273" s="187"/>
      <c r="C273" s="184"/>
      <c r="D273" s="184"/>
      <c r="E273" s="190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3"/>
    </row>
    <row r="274" spans="1:28" ht="12.75" customHeight="1" x14ac:dyDescent="0.3">
      <c r="A274" s="131"/>
      <c r="B274" s="187"/>
      <c r="C274" s="184"/>
      <c r="D274" s="184"/>
      <c r="E274" s="190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3"/>
    </row>
    <row r="275" spans="1:28" ht="12.75" customHeight="1" x14ac:dyDescent="0.3">
      <c r="A275" s="131"/>
      <c r="B275" s="187"/>
      <c r="C275" s="184"/>
      <c r="D275" s="184"/>
      <c r="E275" s="190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3"/>
    </row>
    <row r="276" spans="1:28" ht="12.75" customHeight="1" x14ac:dyDescent="0.3">
      <c r="A276" s="131"/>
      <c r="B276" s="187"/>
      <c r="C276" s="184"/>
      <c r="D276" s="184"/>
      <c r="E276" s="190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3"/>
    </row>
    <row r="277" spans="1:28" ht="12.75" customHeight="1" x14ac:dyDescent="0.3">
      <c r="A277" s="131"/>
      <c r="B277" s="187"/>
      <c r="C277" s="184"/>
      <c r="D277" s="184"/>
      <c r="E277" s="190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3"/>
    </row>
    <row r="278" spans="1:28" ht="12.75" customHeight="1" x14ac:dyDescent="0.3">
      <c r="A278" s="131"/>
      <c r="B278" s="187"/>
      <c r="C278" s="184"/>
      <c r="D278" s="184"/>
      <c r="E278" s="190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3"/>
    </row>
    <row r="279" spans="1:28" ht="12.75" customHeight="1" x14ac:dyDescent="0.3">
      <c r="A279" s="131"/>
      <c r="B279" s="187"/>
      <c r="C279" s="184"/>
      <c r="D279" s="184"/>
      <c r="E279" s="190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3"/>
    </row>
    <row r="280" spans="1:28" ht="15.75" customHeight="1" x14ac:dyDescent="0.3">
      <c r="A280" s="216"/>
      <c r="B280" s="216"/>
      <c r="C280" s="216"/>
      <c r="D280" s="216"/>
      <c r="E280" s="216"/>
      <c r="F280" s="216"/>
      <c r="G280" s="216"/>
      <c r="H280" s="216"/>
      <c r="I280" s="216"/>
      <c r="J280" s="216"/>
      <c r="K280" s="216"/>
      <c r="L280" s="216"/>
      <c r="M280" s="216"/>
      <c r="N280" s="216"/>
      <c r="O280" s="216"/>
      <c r="P280" s="216"/>
      <c r="Q280" s="216"/>
      <c r="R280" s="216"/>
      <c r="S280" s="216"/>
      <c r="T280" s="216"/>
      <c r="U280" s="216"/>
      <c r="V280" s="216"/>
      <c r="W280" s="216"/>
      <c r="X280" s="216"/>
      <c r="Y280" s="216"/>
      <c r="Z280" s="216"/>
      <c r="AA280" s="216"/>
      <c r="AB280" s="216"/>
    </row>
    <row r="281" spans="1:28" ht="15.75" customHeight="1" x14ac:dyDescent="0.3">
      <c r="A281" s="216"/>
      <c r="B281" s="216"/>
      <c r="C281" s="216"/>
      <c r="D281" s="216"/>
      <c r="E281" s="216"/>
      <c r="F281" s="216"/>
      <c r="G281" s="216"/>
      <c r="H281" s="216"/>
      <c r="I281" s="216"/>
      <c r="J281" s="216"/>
      <c r="K281" s="216"/>
      <c r="L281" s="216"/>
      <c r="M281" s="216"/>
      <c r="N281" s="216"/>
      <c r="O281" s="216"/>
      <c r="P281" s="216"/>
      <c r="Q281" s="216"/>
      <c r="R281" s="216"/>
      <c r="S281" s="216"/>
      <c r="T281" s="216"/>
      <c r="U281" s="216"/>
      <c r="V281" s="216"/>
      <c r="W281" s="216"/>
      <c r="X281" s="216"/>
      <c r="Y281" s="216"/>
      <c r="Z281" s="216"/>
      <c r="AA281" s="216"/>
      <c r="AB281" s="216"/>
    </row>
    <row r="282" spans="1:28" ht="15.75" customHeight="1" x14ac:dyDescent="0.3">
      <c r="A282" s="216"/>
      <c r="B282" s="216"/>
      <c r="C282" s="216"/>
      <c r="D282" s="216"/>
      <c r="E282" s="216"/>
      <c r="F282" s="216"/>
      <c r="G282" s="216"/>
      <c r="H282" s="216"/>
      <c r="I282" s="216"/>
      <c r="J282" s="216"/>
      <c r="K282" s="216"/>
      <c r="L282" s="216"/>
      <c r="M282" s="216"/>
      <c r="N282" s="216"/>
      <c r="O282" s="216"/>
      <c r="P282" s="216"/>
      <c r="Q282" s="216"/>
      <c r="R282" s="216"/>
      <c r="S282" s="216"/>
      <c r="T282" s="216"/>
      <c r="U282" s="216"/>
      <c r="V282" s="216"/>
      <c r="W282" s="216"/>
      <c r="X282" s="216"/>
      <c r="Y282" s="216"/>
      <c r="Z282" s="216"/>
      <c r="AA282" s="216"/>
      <c r="AB282" s="216"/>
    </row>
    <row r="283" spans="1:28" ht="15.75" customHeight="1" x14ac:dyDescent="0.3">
      <c r="A283" s="216"/>
      <c r="B283" s="216"/>
      <c r="C283" s="216"/>
      <c r="D283" s="216"/>
      <c r="E283" s="216"/>
      <c r="F283" s="216"/>
      <c r="G283" s="216"/>
      <c r="H283" s="216"/>
      <c r="I283" s="216"/>
      <c r="J283" s="216"/>
      <c r="K283" s="216"/>
      <c r="L283" s="216"/>
      <c r="M283" s="216"/>
      <c r="N283" s="216"/>
      <c r="O283" s="216"/>
      <c r="P283" s="216"/>
      <c r="Q283" s="216"/>
      <c r="R283" s="216"/>
      <c r="S283" s="216"/>
      <c r="T283" s="216"/>
      <c r="U283" s="216"/>
      <c r="V283" s="216"/>
      <c r="W283" s="216"/>
      <c r="X283" s="216"/>
      <c r="Y283" s="216"/>
      <c r="Z283" s="216"/>
      <c r="AA283" s="216"/>
      <c r="AB283" s="216"/>
    </row>
    <row r="284" spans="1:28" ht="15.75" customHeight="1" x14ac:dyDescent="0.3">
      <c r="A284" s="216"/>
      <c r="B284" s="216"/>
      <c r="C284" s="216"/>
      <c r="D284" s="216"/>
      <c r="E284" s="216"/>
      <c r="F284" s="216"/>
      <c r="G284" s="216"/>
      <c r="H284" s="216"/>
      <c r="I284" s="216"/>
      <c r="J284" s="216"/>
      <c r="K284" s="216"/>
      <c r="L284" s="216"/>
      <c r="M284" s="216"/>
      <c r="N284" s="216"/>
      <c r="O284" s="216"/>
      <c r="P284" s="216"/>
      <c r="Q284" s="216"/>
      <c r="R284" s="216"/>
      <c r="S284" s="216"/>
      <c r="T284" s="216"/>
      <c r="U284" s="216"/>
      <c r="V284" s="216"/>
      <c r="W284" s="216"/>
      <c r="X284" s="216"/>
      <c r="Y284" s="216"/>
      <c r="Z284" s="216"/>
      <c r="AA284" s="216"/>
      <c r="AB284" s="216"/>
    </row>
    <row r="285" spans="1:28" ht="15.75" customHeight="1" x14ac:dyDescent="0.3">
      <c r="A285" s="216"/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</row>
    <row r="286" spans="1:28" ht="15.75" customHeight="1" x14ac:dyDescent="0.3">
      <c r="A286" s="216"/>
      <c r="B286" s="216"/>
      <c r="C286" s="216"/>
      <c r="D286" s="216"/>
      <c r="E286" s="216"/>
      <c r="F286" s="216"/>
      <c r="G286" s="216"/>
      <c r="H286" s="216"/>
      <c r="I286" s="216"/>
      <c r="J286" s="216"/>
      <c r="K286" s="216"/>
      <c r="L286" s="216"/>
      <c r="M286" s="216"/>
      <c r="N286" s="216"/>
      <c r="O286" s="216"/>
      <c r="P286" s="216"/>
      <c r="Q286" s="216"/>
      <c r="R286" s="216"/>
      <c r="S286" s="216"/>
      <c r="T286" s="216"/>
      <c r="U286" s="216"/>
      <c r="V286" s="216"/>
      <c r="W286" s="216"/>
      <c r="X286" s="216"/>
      <c r="Y286" s="216"/>
      <c r="Z286" s="216"/>
      <c r="AA286" s="216"/>
      <c r="AB286" s="216"/>
    </row>
    <row r="287" spans="1:28" ht="15.75" customHeight="1" x14ac:dyDescent="0.3">
      <c r="A287" s="216"/>
      <c r="B287" s="216"/>
      <c r="C287" s="216"/>
      <c r="D287" s="216"/>
      <c r="E287" s="216"/>
      <c r="F287" s="216"/>
      <c r="G287" s="216"/>
      <c r="H287" s="216"/>
      <c r="I287" s="216"/>
      <c r="J287" s="216"/>
      <c r="K287" s="216"/>
      <c r="L287" s="216"/>
      <c r="M287" s="216"/>
      <c r="N287" s="216"/>
      <c r="O287" s="216"/>
      <c r="P287" s="216"/>
      <c r="Q287" s="216"/>
      <c r="R287" s="216"/>
      <c r="S287" s="216"/>
      <c r="T287" s="216"/>
      <c r="U287" s="216"/>
      <c r="V287" s="216"/>
      <c r="W287" s="216"/>
      <c r="X287" s="216"/>
      <c r="Y287" s="216"/>
      <c r="Z287" s="216"/>
      <c r="AA287" s="216"/>
      <c r="AB287" s="216"/>
    </row>
    <row r="288" spans="1:2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5">
    <mergeCell ref="E1:F1"/>
    <mergeCell ref="D2:E2"/>
    <mergeCell ref="H74:I74"/>
    <mergeCell ref="F75:H75"/>
    <mergeCell ref="E78:G78"/>
  </mergeCells>
  <printOptions horizontalCentered="1" gridLines="1"/>
  <pageMargins left="0.23622047244094491" right="0.23622047244094491" top="0.25439127801332534" bottom="0" header="0" footer="0"/>
  <pageSetup paperSize="8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workbookViewId="0"/>
  </sheetViews>
  <sheetFormatPr defaultColWidth="14.44140625" defaultRowHeight="15" customHeight="1" x14ac:dyDescent="0.3"/>
  <cols>
    <col min="1" max="1" width="24.88671875" customWidth="1"/>
    <col min="2" max="2" width="34.88671875" customWidth="1"/>
    <col min="3" max="5" width="12.88671875" customWidth="1"/>
    <col min="6" max="25" width="8.6640625" customWidth="1"/>
  </cols>
  <sheetData>
    <row r="1" spans="1:25" ht="19.5" customHeight="1" x14ac:dyDescent="0.3">
      <c r="A1" s="328" t="s">
        <v>377</v>
      </c>
      <c r="B1" s="307"/>
      <c r="C1" s="307"/>
      <c r="D1" s="307"/>
      <c r="E1" s="308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</row>
    <row r="2" spans="1:25" ht="14.25" customHeight="1" x14ac:dyDescent="0.3">
      <c r="A2" s="329" t="s">
        <v>378</v>
      </c>
      <c r="B2" s="329" t="s">
        <v>379</v>
      </c>
      <c r="C2" s="330" t="s">
        <v>380</v>
      </c>
      <c r="D2" s="307"/>
      <c r="E2" s="308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</row>
    <row r="3" spans="1:25" ht="14.25" customHeight="1" x14ac:dyDescent="0.3">
      <c r="A3" s="310"/>
      <c r="B3" s="310"/>
      <c r="C3" s="218" t="s">
        <v>381</v>
      </c>
      <c r="D3" s="218" t="s">
        <v>382</v>
      </c>
      <c r="E3" s="218" t="s">
        <v>219</v>
      </c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</row>
    <row r="4" spans="1:25" ht="19.5" customHeight="1" x14ac:dyDescent="0.3">
      <c r="A4" s="327" t="s">
        <v>383</v>
      </c>
      <c r="B4" s="307"/>
      <c r="C4" s="219"/>
      <c r="D4" s="219"/>
      <c r="E4" s="220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</row>
    <row r="5" spans="1:25" ht="14.25" customHeight="1" x14ac:dyDescent="0.3">
      <c r="A5" s="221" t="s">
        <v>18</v>
      </c>
      <c r="B5" s="222" t="s">
        <v>384</v>
      </c>
      <c r="C5" s="223">
        <v>1500000</v>
      </c>
      <c r="D5" s="223">
        <f t="shared" ref="D5:D7" si="0">C5</f>
        <v>1500000</v>
      </c>
      <c r="E5" s="223">
        <v>0</v>
      </c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</row>
    <row r="6" spans="1:25" ht="14.25" customHeight="1" x14ac:dyDescent="0.3">
      <c r="A6" s="221" t="s">
        <v>178</v>
      </c>
      <c r="B6" s="222" t="s">
        <v>179</v>
      </c>
      <c r="C6" s="223">
        <v>1000000</v>
      </c>
      <c r="D6" s="223">
        <f t="shared" si="0"/>
        <v>1000000</v>
      </c>
      <c r="E6" s="223">
        <v>0</v>
      </c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</row>
    <row r="7" spans="1:25" ht="14.25" customHeight="1" x14ac:dyDescent="0.3">
      <c r="A7" s="225" t="s">
        <v>385</v>
      </c>
      <c r="B7" s="226"/>
      <c r="C7" s="227"/>
      <c r="D7" s="228">
        <f t="shared" si="0"/>
        <v>0</v>
      </c>
      <c r="E7" s="228">
        <v>0</v>
      </c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</row>
    <row r="8" spans="1:25" ht="14.25" customHeight="1" x14ac:dyDescent="0.3">
      <c r="A8" s="229" t="s">
        <v>386</v>
      </c>
      <c r="B8" s="163" t="s">
        <v>387</v>
      </c>
      <c r="C8" s="230"/>
      <c r="D8" s="230"/>
      <c r="E8" s="230">
        <v>0</v>
      </c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</row>
    <row r="9" spans="1:25" ht="14.25" customHeight="1" x14ac:dyDescent="0.3">
      <c r="A9" s="231" t="s">
        <v>388</v>
      </c>
      <c r="B9" s="232"/>
      <c r="C9" s="233" t="s">
        <v>389</v>
      </c>
      <c r="D9" s="233" t="str">
        <f t="shared" ref="D9:D19" si="1">C9</f>
        <v>400 000</v>
      </c>
      <c r="E9" s="233">
        <v>0</v>
      </c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</row>
    <row r="10" spans="1:25" ht="14.25" customHeight="1" x14ac:dyDescent="0.3">
      <c r="A10" s="221" t="s">
        <v>35</v>
      </c>
      <c r="B10" s="222"/>
      <c r="C10" s="223" t="s">
        <v>390</v>
      </c>
      <c r="D10" s="223" t="str">
        <f t="shared" si="1"/>
        <v>500 000</v>
      </c>
      <c r="E10" s="223">
        <v>0</v>
      </c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</row>
    <row r="11" spans="1:25" ht="14.25" customHeight="1" x14ac:dyDescent="0.3">
      <c r="A11" s="221" t="s">
        <v>391</v>
      </c>
      <c r="B11" s="222" t="s">
        <v>392</v>
      </c>
      <c r="C11" s="223" t="s">
        <v>393</v>
      </c>
      <c r="D11" s="223" t="str">
        <f t="shared" si="1"/>
        <v>80 000</v>
      </c>
      <c r="E11" s="223">
        <v>0</v>
      </c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</row>
    <row r="12" spans="1:25" ht="14.25" customHeight="1" x14ac:dyDescent="0.3">
      <c r="A12" s="221" t="s">
        <v>394</v>
      </c>
      <c r="B12" s="222" t="s">
        <v>395</v>
      </c>
      <c r="C12" s="223" t="s">
        <v>390</v>
      </c>
      <c r="D12" s="223" t="str">
        <f t="shared" si="1"/>
        <v>500 000</v>
      </c>
      <c r="E12" s="223">
        <v>0</v>
      </c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</row>
    <row r="13" spans="1:25" ht="14.25" customHeight="1" x14ac:dyDescent="0.3">
      <c r="A13" s="221" t="s">
        <v>396</v>
      </c>
      <c r="B13" s="222" t="s">
        <v>397</v>
      </c>
      <c r="C13" s="223">
        <v>450000</v>
      </c>
      <c r="D13" s="223">
        <f t="shared" si="1"/>
        <v>450000</v>
      </c>
      <c r="E13" s="223">
        <v>0</v>
      </c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</row>
    <row r="14" spans="1:25" ht="14.25" customHeight="1" x14ac:dyDescent="0.3">
      <c r="A14" s="221" t="s">
        <v>398</v>
      </c>
      <c r="B14" s="222" t="s">
        <v>399</v>
      </c>
      <c r="C14" s="234">
        <v>500000</v>
      </c>
      <c r="D14" s="223">
        <f t="shared" si="1"/>
        <v>500000</v>
      </c>
      <c r="E14" s="223">
        <v>0</v>
      </c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</row>
    <row r="15" spans="1:25" ht="14.25" customHeight="1" x14ac:dyDescent="0.3">
      <c r="A15" s="221" t="s">
        <v>400</v>
      </c>
      <c r="B15" s="222" t="s">
        <v>401</v>
      </c>
      <c r="C15" s="223" t="s">
        <v>389</v>
      </c>
      <c r="D15" s="223" t="str">
        <f t="shared" si="1"/>
        <v>400 000</v>
      </c>
      <c r="E15" s="223">
        <v>0</v>
      </c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</row>
    <row r="16" spans="1:25" ht="14.25" customHeight="1" x14ac:dyDescent="0.3">
      <c r="A16" s="221" t="s">
        <v>402</v>
      </c>
      <c r="B16" s="222" t="s">
        <v>403</v>
      </c>
      <c r="C16" s="223">
        <v>80000</v>
      </c>
      <c r="D16" s="223">
        <f t="shared" si="1"/>
        <v>80000</v>
      </c>
      <c r="E16" s="223">
        <v>0</v>
      </c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</row>
    <row r="17" spans="1:25" ht="14.25" customHeight="1" x14ac:dyDescent="0.3">
      <c r="A17" s="221" t="s">
        <v>404</v>
      </c>
      <c r="B17" s="222"/>
      <c r="C17" s="234"/>
      <c r="D17" s="223">
        <f t="shared" si="1"/>
        <v>0</v>
      </c>
      <c r="E17" s="223">
        <v>0</v>
      </c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</row>
    <row r="18" spans="1:25" ht="14.25" customHeight="1" x14ac:dyDescent="0.3">
      <c r="A18" s="221" t="s">
        <v>405</v>
      </c>
      <c r="B18" s="222" t="s">
        <v>406</v>
      </c>
      <c r="C18" s="223" t="s">
        <v>407</v>
      </c>
      <c r="D18" s="223" t="str">
        <f t="shared" si="1"/>
        <v>1 000 000</v>
      </c>
      <c r="E18" s="223">
        <v>0</v>
      </c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</row>
    <row r="19" spans="1:25" ht="24" customHeight="1" x14ac:dyDescent="0.3">
      <c r="A19" s="221" t="s">
        <v>408</v>
      </c>
      <c r="B19" s="222" t="s">
        <v>409</v>
      </c>
      <c r="C19" s="234"/>
      <c r="D19" s="223">
        <f t="shared" si="1"/>
        <v>0</v>
      </c>
      <c r="E19" s="223">
        <v>0</v>
      </c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</row>
    <row r="20" spans="1:25" ht="19.5" customHeight="1" x14ac:dyDescent="0.3">
      <c r="A20" s="327" t="s">
        <v>410</v>
      </c>
      <c r="B20" s="307"/>
      <c r="C20" s="235"/>
      <c r="D20" s="235"/>
      <c r="E20" s="236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</row>
    <row r="21" spans="1:25" ht="14.25" customHeight="1" x14ac:dyDescent="0.3">
      <c r="A21" s="237" t="s">
        <v>64</v>
      </c>
      <c r="B21" s="238" t="s">
        <v>411</v>
      </c>
      <c r="C21" s="239">
        <v>1000000</v>
      </c>
      <c r="D21" s="223">
        <f t="shared" ref="D21:D30" si="2">C21</f>
        <v>1000000</v>
      </c>
      <c r="E21" s="223">
        <v>0</v>
      </c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</row>
    <row r="22" spans="1:25" ht="14.25" customHeight="1" x14ac:dyDescent="0.3">
      <c r="A22" s="237" t="s">
        <v>412</v>
      </c>
      <c r="B22" s="238" t="s">
        <v>413</v>
      </c>
      <c r="C22" s="239">
        <v>2000000</v>
      </c>
      <c r="D22" s="223">
        <f t="shared" si="2"/>
        <v>2000000</v>
      </c>
      <c r="E22" s="223">
        <v>0</v>
      </c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</row>
    <row r="23" spans="1:25" ht="14.25" customHeight="1" x14ac:dyDescent="0.3">
      <c r="A23" s="237" t="s">
        <v>414</v>
      </c>
      <c r="B23" s="222" t="s">
        <v>415</v>
      </c>
      <c r="C23" s="240">
        <v>100000</v>
      </c>
      <c r="D23" s="223">
        <f t="shared" si="2"/>
        <v>100000</v>
      </c>
      <c r="E23" s="223">
        <v>0</v>
      </c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</row>
    <row r="24" spans="1:25" ht="14.25" customHeight="1" x14ac:dyDescent="0.3">
      <c r="A24" s="237" t="s">
        <v>416</v>
      </c>
      <c r="B24" s="222" t="s">
        <v>417</v>
      </c>
      <c r="C24" s="240">
        <v>500000</v>
      </c>
      <c r="D24" s="223">
        <f t="shared" si="2"/>
        <v>500000</v>
      </c>
      <c r="E24" s="223">
        <v>0</v>
      </c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</row>
    <row r="25" spans="1:25" ht="14.25" customHeight="1" x14ac:dyDescent="0.3">
      <c r="A25" s="237" t="s">
        <v>418</v>
      </c>
      <c r="B25" s="222"/>
      <c r="C25" s="240">
        <v>2000000</v>
      </c>
      <c r="D25" s="223">
        <f t="shared" si="2"/>
        <v>2000000</v>
      </c>
      <c r="E25" s="223">
        <v>0</v>
      </c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</row>
    <row r="26" spans="1:25" ht="14.25" customHeight="1" x14ac:dyDescent="0.3">
      <c r="A26" s="237" t="s">
        <v>419</v>
      </c>
      <c r="B26" s="222" t="s">
        <v>420</v>
      </c>
      <c r="C26" s="239">
        <v>2000000</v>
      </c>
      <c r="D26" s="223">
        <f t="shared" si="2"/>
        <v>2000000</v>
      </c>
      <c r="E26" s="223">
        <v>0</v>
      </c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</row>
    <row r="27" spans="1:25" ht="14.25" customHeight="1" x14ac:dyDescent="0.3">
      <c r="A27" s="237" t="s">
        <v>421</v>
      </c>
      <c r="B27" s="222" t="s">
        <v>422</v>
      </c>
      <c r="C27" s="239">
        <v>400000</v>
      </c>
      <c r="D27" s="223">
        <f t="shared" si="2"/>
        <v>400000</v>
      </c>
      <c r="E27" s="223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</row>
    <row r="28" spans="1:25" ht="14.25" customHeight="1" x14ac:dyDescent="0.3">
      <c r="A28" s="221" t="s">
        <v>193</v>
      </c>
      <c r="B28" s="222" t="s">
        <v>423</v>
      </c>
      <c r="C28" s="223" t="s">
        <v>389</v>
      </c>
      <c r="D28" s="223" t="str">
        <f t="shared" si="2"/>
        <v>400 000</v>
      </c>
      <c r="E28" s="223">
        <v>0</v>
      </c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</row>
    <row r="29" spans="1:25" ht="14.25" customHeight="1" x14ac:dyDescent="0.3">
      <c r="A29" s="221" t="s">
        <v>424</v>
      </c>
      <c r="B29" s="222" t="s">
        <v>425</v>
      </c>
      <c r="C29" s="223" t="s">
        <v>426</v>
      </c>
      <c r="D29" s="223" t="str">
        <f t="shared" si="2"/>
        <v>200 000</v>
      </c>
      <c r="E29" s="223">
        <v>0</v>
      </c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</row>
    <row r="30" spans="1:25" ht="14.25" customHeight="1" x14ac:dyDescent="0.3">
      <c r="A30" s="221" t="s">
        <v>78</v>
      </c>
      <c r="B30" s="222" t="s">
        <v>427</v>
      </c>
      <c r="C30" s="234"/>
      <c r="D30" s="223">
        <f t="shared" si="2"/>
        <v>0</v>
      </c>
      <c r="E30" s="223">
        <v>0</v>
      </c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</row>
    <row r="31" spans="1:25" ht="19.5" customHeight="1" x14ac:dyDescent="0.3">
      <c r="A31" s="331" t="s">
        <v>83</v>
      </c>
      <c r="B31" s="307"/>
      <c r="C31" s="235"/>
      <c r="D31" s="235"/>
      <c r="E31" s="236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</row>
    <row r="32" spans="1:25" ht="14.25" customHeight="1" x14ac:dyDescent="0.3">
      <c r="A32" s="221" t="s">
        <v>428</v>
      </c>
      <c r="B32" s="222"/>
      <c r="C32" s="234">
        <v>500000</v>
      </c>
      <c r="D32" s="223">
        <f t="shared" ref="D32:D51" si="3">C32</f>
        <v>500000</v>
      </c>
      <c r="E32" s="223">
        <v>0</v>
      </c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</row>
    <row r="33" spans="1:25" ht="14.25" customHeight="1" x14ac:dyDescent="0.3">
      <c r="A33" s="221" t="s">
        <v>84</v>
      </c>
      <c r="B33" s="222" t="s">
        <v>429</v>
      </c>
      <c r="C33" s="223" t="s">
        <v>407</v>
      </c>
      <c r="D33" s="223" t="str">
        <f t="shared" si="3"/>
        <v>1 000 000</v>
      </c>
      <c r="E33" s="223">
        <v>0</v>
      </c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</row>
    <row r="34" spans="1:25" ht="14.25" customHeight="1" x14ac:dyDescent="0.3">
      <c r="A34" s="221" t="s">
        <v>200</v>
      </c>
      <c r="B34" s="222"/>
      <c r="C34" s="223">
        <v>200000</v>
      </c>
      <c r="D34" s="223">
        <f t="shared" si="3"/>
        <v>200000</v>
      </c>
      <c r="E34" s="223">
        <v>0</v>
      </c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</row>
    <row r="35" spans="1:25" ht="14.25" customHeight="1" x14ac:dyDescent="0.3">
      <c r="A35" s="221" t="s">
        <v>430</v>
      </c>
      <c r="B35" s="222"/>
      <c r="C35" s="223">
        <v>130000</v>
      </c>
      <c r="D35" s="223">
        <f t="shared" si="3"/>
        <v>130000</v>
      </c>
      <c r="E35" s="223">
        <v>0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</row>
    <row r="36" spans="1:25" ht="14.25" customHeight="1" x14ac:dyDescent="0.3">
      <c r="A36" s="237" t="s">
        <v>431</v>
      </c>
      <c r="B36" s="238" t="s">
        <v>432</v>
      </c>
      <c r="C36" s="239">
        <v>70000</v>
      </c>
      <c r="D36" s="223">
        <f t="shared" si="3"/>
        <v>70000</v>
      </c>
      <c r="E36" s="223">
        <v>0</v>
      </c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</row>
    <row r="37" spans="1:25" ht="14.25" customHeight="1" x14ac:dyDescent="0.3">
      <c r="A37" s="237" t="s">
        <v>91</v>
      </c>
      <c r="B37" s="238" t="s">
        <v>433</v>
      </c>
      <c r="C37" s="239">
        <v>100000</v>
      </c>
      <c r="D37" s="223">
        <f t="shared" si="3"/>
        <v>100000</v>
      </c>
      <c r="E37" s="223">
        <v>0</v>
      </c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</row>
    <row r="38" spans="1:25" ht="14.25" customHeight="1" x14ac:dyDescent="0.3">
      <c r="A38" s="237" t="s">
        <v>94</v>
      </c>
      <c r="B38" s="238" t="s">
        <v>301</v>
      </c>
      <c r="C38" s="239">
        <v>50000</v>
      </c>
      <c r="D38" s="223">
        <f t="shared" si="3"/>
        <v>50000</v>
      </c>
      <c r="E38" s="223">
        <v>0</v>
      </c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</row>
    <row r="39" spans="1:25" ht="14.25" customHeight="1" x14ac:dyDescent="0.3">
      <c r="A39" s="237" t="s">
        <v>434</v>
      </c>
      <c r="B39" s="238"/>
      <c r="C39" s="239">
        <v>120000</v>
      </c>
      <c r="D39" s="223">
        <f t="shared" si="3"/>
        <v>120000</v>
      </c>
      <c r="E39" s="223">
        <v>0</v>
      </c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</row>
    <row r="40" spans="1:25" ht="14.25" customHeight="1" x14ac:dyDescent="0.3">
      <c r="A40" s="237" t="s">
        <v>96</v>
      </c>
      <c r="B40" s="238" t="s">
        <v>435</v>
      </c>
      <c r="C40" s="239" t="s">
        <v>436</v>
      </c>
      <c r="D40" s="223" t="str">
        <f t="shared" si="3"/>
        <v>750 000</v>
      </c>
      <c r="E40" s="223">
        <v>0</v>
      </c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</row>
    <row r="41" spans="1:25" ht="14.25" customHeight="1" x14ac:dyDescent="0.3">
      <c r="A41" s="221" t="s">
        <v>307</v>
      </c>
      <c r="B41" s="222" t="s">
        <v>437</v>
      </c>
      <c r="C41" s="223">
        <v>5000000</v>
      </c>
      <c r="D41" s="223">
        <f t="shared" si="3"/>
        <v>5000000</v>
      </c>
      <c r="E41" s="223">
        <v>0</v>
      </c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</row>
    <row r="42" spans="1:25" ht="14.25" customHeight="1" x14ac:dyDescent="0.3">
      <c r="A42" s="221" t="s">
        <v>310</v>
      </c>
      <c r="B42" s="222" t="s">
        <v>438</v>
      </c>
      <c r="C42" s="223">
        <v>2000000</v>
      </c>
      <c r="D42" s="223">
        <f t="shared" si="3"/>
        <v>2000000</v>
      </c>
      <c r="E42" s="223">
        <v>0</v>
      </c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</row>
    <row r="43" spans="1:25" ht="14.25" customHeight="1" x14ac:dyDescent="0.3">
      <c r="A43" s="221" t="s">
        <v>439</v>
      </c>
      <c r="B43" s="222" t="s">
        <v>440</v>
      </c>
      <c r="C43" s="223"/>
      <c r="D43" s="223">
        <f t="shared" si="3"/>
        <v>0</v>
      </c>
      <c r="E43" s="223">
        <v>0</v>
      </c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</row>
    <row r="44" spans="1:25" ht="14.25" customHeight="1" x14ac:dyDescent="0.3">
      <c r="A44" s="237" t="s">
        <v>441</v>
      </c>
      <c r="B44" s="238" t="s">
        <v>442</v>
      </c>
      <c r="C44" s="239" t="s">
        <v>443</v>
      </c>
      <c r="D44" s="223" t="str">
        <f t="shared" si="3"/>
        <v>900 000</v>
      </c>
      <c r="E44" s="223">
        <v>0</v>
      </c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</row>
    <row r="45" spans="1:25" ht="14.25" customHeight="1" x14ac:dyDescent="0.3">
      <c r="A45" s="237" t="s">
        <v>444</v>
      </c>
      <c r="B45" s="238" t="s">
        <v>445</v>
      </c>
      <c r="C45" s="239" t="s">
        <v>390</v>
      </c>
      <c r="D45" s="223" t="str">
        <f t="shared" si="3"/>
        <v>500 000</v>
      </c>
      <c r="E45" s="223">
        <v>0</v>
      </c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</row>
    <row r="46" spans="1:25" ht="14.25" customHeight="1" x14ac:dyDescent="0.3">
      <c r="A46" s="237" t="s">
        <v>446</v>
      </c>
      <c r="B46" s="238" t="s">
        <v>447</v>
      </c>
      <c r="C46" s="239">
        <v>1000000</v>
      </c>
      <c r="D46" s="223">
        <f t="shared" si="3"/>
        <v>1000000</v>
      </c>
      <c r="E46" s="223">
        <v>0</v>
      </c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</row>
    <row r="47" spans="1:25" ht="14.25" customHeight="1" x14ac:dyDescent="0.3">
      <c r="A47" s="237" t="s">
        <v>448</v>
      </c>
      <c r="B47" s="238"/>
      <c r="C47" s="240">
        <v>100000</v>
      </c>
      <c r="D47" s="223">
        <f t="shared" si="3"/>
        <v>100000</v>
      </c>
      <c r="E47" s="223">
        <v>0</v>
      </c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</row>
    <row r="48" spans="1:25" ht="14.25" customHeight="1" x14ac:dyDescent="0.3">
      <c r="A48" s="237" t="s">
        <v>449</v>
      </c>
      <c r="B48" s="238" t="s">
        <v>450</v>
      </c>
      <c r="C48" s="240"/>
      <c r="D48" s="223">
        <f t="shared" si="3"/>
        <v>0</v>
      </c>
      <c r="E48" s="223">
        <v>0</v>
      </c>
      <c r="F48" s="224"/>
      <c r="G48" s="224"/>
      <c r="H48" s="224"/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</row>
    <row r="49" spans="1:25" ht="14.25" customHeight="1" x14ac:dyDescent="0.3">
      <c r="A49" s="237" t="s">
        <v>451</v>
      </c>
      <c r="B49" s="238" t="s">
        <v>228</v>
      </c>
      <c r="C49" s="240"/>
      <c r="D49" s="223">
        <f t="shared" si="3"/>
        <v>0</v>
      </c>
      <c r="E49" s="223">
        <v>0</v>
      </c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</row>
    <row r="50" spans="1:25" ht="14.25" customHeight="1" x14ac:dyDescent="0.3">
      <c r="A50" s="237" t="s">
        <v>322</v>
      </c>
      <c r="B50" s="238" t="s">
        <v>323</v>
      </c>
      <c r="C50" s="240">
        <v>100000</v>
      </c>
      <c r="D50" s="223">
        <f t="shared" si="3"/>
        <v>100000</v>
      </c>
      <c r="E50" s="223">
        <v>0</v>
      </c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</row>
    <row r="51" spans="1:25" ht="14.25" customHeight="1" x14ac:dyDescent="0.3">
      <c r="A51" s="237" t="s">
        <v>452</v>
      </c>
      <c r="B51" s="238" t="s">
        <v>453</v>
      </c>
      <c r="C51" s="239" t="s">
        <v>454</v>
      </c>
      <c r="D51" s="223" t="str">
        <f t="shared" si="3"/>
        <v>300 000</v>
      </c>
      <c r="E51" s="223">
        <v>0</v>
      </c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</row>
    <row r="52" spans="1:25" ht="19.5" customHeight="1" x14ac:dyDescent="0.3">
      <c r="A52" s="327" t="s">
        <v>455</v>
      </c>
      <c r="B52" s="307"/>
      <c r="C52" s="235"/>
      <c r="D52" s="235"/>
      <c r="E52" s="236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217"/>
      <c r="W52" s="217"/>
      <c r="X52" s="217"/>
      <c r="Y52" s="217"/>
    </row>
    <row r="53" spans="1:25" ht="14.25" customHeight="1" x14ac:dyDescent="0.3">
      <c r="A53" s="241" t="s">
        <v>456</v>
      </c>
      <c r="B53" s="238"/>
      <c r="C53" s="242">
        <v>300000</v>
      </c>
      <c r="D53" s="223">
        <f t="shared" ref="D53:D54" si="4">C53</f>
        <v>300000</v>
      </c>
      <c r="E53" s="223">
        <v>0</v>
      </c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</row>
    <row r="54" spans="1:25" ht="14.25" customHeight="1" x14ac:dyDescent="0.3">
      <c r="A54" s="241" t="s">
        <v>457</v>
      </c>
      <c r="B54" s="238" t="s">
        <v>458</v>
      </c>
      <c r="C54" s="242">
        <v>500000</v>
      </c>
      <c r="D54" s="223">
        <f t="shared" si="4"/>
        <v>500000</v>
      </c>
      <c r="E54" s="223">
        <v>0</v>
      </c>
      <c r="F54" s="224"/>
      <c r="G54" s="224"/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</row>
    <row r="55" spans="1:25" ht="19.5" customHeight="1" x14ac:dyDescent="0.3">
      <c r="A55" s="327" t="s">
        <v>194</v>
      </c>
      <c r="B55" s="307"/>
      <c r="C55" s="235"/>
      <c r="D55" s="235"/>
      <c r="E55" s="236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</row>
    <row r="56" spans="1:25" ht="14.25" customHeight="1" x14ac:dyDescent="0.3">
      <c r="A56" s="237" t="s">
        <v>459</v>
      </c>
      <c r="B56" s="238" t="s">
        <v>460</v>
      </c>
      <c r="C56" s="239">
        <v>70000</v>
      </c>
      <c r="D56" s="223">
        <f t="shared" ref="D56:D57" si="5">C56</f>
        <v>70000</v>
      </c>
      <c r="E56" s="223">
        <v>0</v>
      </c>
      <c r="F56" s="224"/>
      <c r="G56" s="224"/>
      <c r="H56" s="224"/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</row>
    <row r="57" spans="1:25" ht="14.25" customHeight="1" x14ac:dyDescent="0.3">
      <c r="A57" s="237"/>
      <c r="B57" s="238"/>
      <c r="C57" s="239"/>
      <c r="D57" s="223">
        <f t="shared" si="5"/>
        <v>0</v>
      </c>
      <c r="E57" s="223">
        <v>0</v>
      </c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</row>
    <row r="58" spans="1:25" ht="19.5" customHeight="1" x14ac:dyDescent="0.3">
      <c r="A58" s="327" t="s">
        <v>461</v>
      </c>
      <c r="B58" s="307"/>
      <c r="C58" s="235"/>
      <c r="D58" s="235"/>
      <c r="E58" s="236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  <c r="R58" s="224"/>
      <c r="S58" s="224"/>
      <c r="T58" s="224"/>
      <c r="U58" s="224"/>
      <c r="V58" s="224"/>
      <c r="W58" s="224"/>
      <c r="X58" s="224"/>
      <c r="Y58" s="224"/>
    </row>
    <row r="59" spans="1:25" ht="14.25" customHeight="1" x14ac:dyDescent="0.3">
      <c r="A59" s="237"/>
      <c r="B59" s="237"/>
      <c r="C59" s="243"/>
      <c r="D59" s="243"/>
      <c r="E59" s="243"/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</row>
    <row r="60" spans="1:25" ht="14.25" customHeight="1" x14ac:dyDescent="0.3">
      <c r="A60" s="244"/>
      <c r="B60" s="245"/>
      <c r="C60" s="246"/>
      <c r="D60" s="246"/>
      <c r="E60" s="247"/>
      <c r="F60" s="224"/>
      <c r="G60" s="224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</row>
    <row r="61" spans="1:25" ht="19.5" customHeight="1" x14ac:dyDescent="0.3">
      <c r="A61" s="327" t="s">
        <v>462</v>
      </c>
      <c r="B61" s="307"/>
      <c r="C61" s="235"/>
      <c r="D61" s="235"/>
      <c r="E61" s="236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</row>
    <row r="62" spans="1:25" ht="14.25" customHeight="1" x14ac:dyDescent="0.3">
      <c r="A62" s="221" t="s">
        <v>215</v>
      </c>
      <c r="B62" s="222" t="s">
        <v>463</v>
      </c>
      <c r="C62" s="223">
        <v>150000</v>
      </c>
      <c r="D62" s="223">
        <v>150000</v>
      </c>
      <c r="E62" s="223">
        <v>0</v>
      </c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</row>
    <row r="63" spans="1:25" ht="14.25" customHeight="1" x14ac:dyDescent="0.3">
      <c r="A63" s="221" t="s">
        <v>139</v>
      </c>
      <c r="B63" s="222" t="s">
        <v>464</v>
      </c>
      <c r="C63" s="223">
        <v>250000</v>
      </c>
      <c r="D63" s="223">
        <f t="shared" ref="D63:D73" si="6">C63</f>
        <v>250000</v>
      </c>
      <c r="E63" s="223">
        <v>0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</row>
    <row r="64" spans="1:25" ht="14.25" customHeight="1" x14ac:dyDescent="0.3">
      <c r="A64" s="221" t="s">
        <v>141</v>
      </c>
      <c r="B64" s="222" t="s">
        <v>465</v>
      </c>
      <c r="C64" s="223" t="s">
        <v>466</v>
      </c>
      <c r="D64" s="223" t="str">
        <f t="shared" si="6"/>
        <v>100 000</v>
      </c>
      <c r="E64" s="223">
        <v>0</v>
      </c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</row>
    <row r="65" spans="1:25" ht="14.25" customHeight="1" x14ac:dyDescent="0.3">
      <c r="A65" s="221" t="s">
        <v>467</v>
      </c>
      <c r="B65" s="222"/>
      <c r="C65" s="234">
        <v>200000</v>
      </c>
      <c r="D65" s="223">
        <f t="shared" si="6"/>
        <v>200000</v>
      </c>
      <c r="E65" s="223">
        <v>0</v>
      </c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</row>
    <row r="66" spans="1:25" ht="14.25" customHeight="1" x14ac:dyDescent="0.3">
      <c r="A66" s="237" t="s">
        <v>468</v>
      </c>
      <c r="B66" s="238" t="s">
        <v>469</v>
      </c>
      <c r="C66" s="239" t="s">
        <v>470</v>
      </c>
      <c r="D66" s="223" t="str">
        <f t="shared" si="6"/>
        <v>60 000</v>
      </c>
      <c r="E66" s="223">
        <v>0</v>
      </c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</row>
    <row r="67" spans="1:25" ht="14.25" customHeight="1" x14ac:dyDescent="0.3">
      <c r="A67" s="241" t="s">
        <v>471</v>
      </c>
      <c r="B67" s="238"/>
      <c r="C67" s="240"/>
      <c r="D67" s="223">
        <f t="shared" si="6"/>
        <v>0</v>
      </c>
      <c r="E67" s="223">
        <v>0</v>
      </c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</row>
    <row r="68" spans="1:25" ht="14.25" customHeight="1" x14ac:dyDescent="0.3">
      <c r="A68" s="237" t="s">
        <v>472</v>
      </c>
      <c r="B68" s="238"/>
      <c r="C68" s="239" t="s">
        <v>473</v>
      </c>
      <c r="D68" s="223" t="str">
        <f t="shared" si="6"/>
        <v>250 000</v>
      </c>
      <c r="E68" s="223">
        <v>0</v>
      </c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</row>
    <row r="69" spans="1:25" ht="14.25" customHeight="1" x14ac:dyDescent="0.3">
      <c r="A69" s="221" t="s">
        <v>351</v>
      </c>
      <c r="B69" s="222"/>
      <c r="C69" s="223" t="s">
        <v>474</v>
      </c>
      <c r="D69" s="223" t="str">
        <f t="shared" si="6"/>
        <v>150 000</v>
      </c>
      <c r="E69" s="223">
        <v>0</v>
      </c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</row>
    <row r="70" spans="1:25" ht="14.25" customHeight="1" x14ac:dyDescent="0.3">
      <c r="A70" s="221" t="s">
        <v>475</v>
      </c>
      <c r="B70" s="222"/>
      <c r="C70" s="223" t="s">
        <v>466</v>
      </c>
      <c r="D70" s="223" t="str">
        <f t="shared" si="6"/>
        <v>100 000</v>
      </c>
      <c r="E70" s="223">
        <v>0</v>
      </c>
      <c r="F70" s="224"/>
      <c r="G70" s="224"/>
      <c r="H70" s="224"/>
      <c r="I70" s="224"/>
      <c r="J70" s="224"/>
      <c r="K70" s="224"/>
      <c r="L70" s="224"/>
      <c r="M70" s="224"/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224"/>
    </row>
    <row r="71" spans="1:25" ht="14.25" customHeight="1" x14ac:dyDescent="0.3">
      <c r="A71" s="221" t="s">
        <v>354</v>
      </c>
      <c r="B71" s="222"/>
      <c r="C71" s="223" t="s">
        <v>426</v>
      </c>
      <c r="D71" s="223" t="str">
        <f t="shared" si="6"/>
        <v>200 000</v>
      </c>
      <c r="E71" s="223">
        <v>0</v>
      </c>
      <c r="F71" s="224"/>
      <c r="G71" s="224"/>
      <c r="H71" s="224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</row>
    <row r="72" spans="1:25" ht="14.25" customHeight="1" x14ac:dyDescent="0.3">
      <c r="A72" s="237" t="s">
        <v>151</v>
      </c>
      <c r="B72" s="238"/>
      <c r="C72" s="223" t="s">
        <v>454</v>
      </c>
      <c r="D72" s="223" t="str">
        <f t="shared" si="6"/>
        <v>300 000</v>
      </c>
      <c r="E72" s="223">
        <v>0</v>
      </c>
      <c r="F72" s="224"/>
      <c r="G72" s="224"/>
      <c r="H72" s="224"/>
      <c r="I72" s="224"/>
      <c r="J72" s="224"/>
      <c r="K72" s="224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</row>
    <row r="73" spans="1:25" ht="14.25" customHeight="1" x14ac:dyDescent="0.3">
      <c r="A73" s="237" t="s">
        <v>476</v>
      </c>
      <c r="B73" s="238" t="s">
        <v>477</v>
      </c>
      <c r="C73" s="239">
        <v>200000</v>
      </c>
      <c r="D73" s="223">
        <f t="shared" si="6"/>
        <v>200000</v>
      </c>
      <c r="E73" s="223">
        <v>0</v>
      </c>
      <c r="F73" s="224"/>
      <c r="G73" s="224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</row>
    <row r="74" spans="1:25" ht="14.25" customHeight="1" x14ac:dyDescent="0.3">
      <c r="A74" s="237" t="s">
        <v>478</v>
      </c>
      <c r="B74" s="238"/>
      <c r="C74" s="239"/>
      <c r="D74" s="223"/>
      <c r="E74" s="223"/>
      <c r="F74" s="224"/>
      <c r="G74" s="224"/>
      <c r="H74" s="224"/>
      <c r="I74" s="224"/>
      <c r="J74" s="224"/>
      <c r="K74" s="224"/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</row>
    <row r="75" spans="1:25" ht="14.25" customHeight="1" x14ac:dyDescent="0.3">
      <c r="A75" s="237" t="s">
        <v>237</v>
      </c>
      <c r="B75" s="238" t="s">
        <v>238</v>
      </c>
      <c r="C75" s="239" t="s">
        <v>479</v>
      </c>
      <c r="D75" s="223" t="str">
        <f t="shared" ref="D75:D76" si="7">C75</f>
        <v>600 000</v>
      </c>
      <c r="E75" s="223">
        <v>0</v>
      </c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</row>
    <row r="76" spans="1:25" ht="14.25" customHeight="1" x14ac:dyDescent="0.3">
      <c r="A76" s="237" t="s">
        <v>480</v>
      </c>
      <c r="B76" s="238"/>
      <c r="C76" s="240">
        <v>400000</v>
      </c>
      <c r="D76" s="223">
        <f t="shared" si="7"/>
        <v>400000</v>
      </c>
      <c r="E76" s="223">
        <v>0</v>
      </c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</row>
    <row r="77" spans="1:25" ht="14.25" customHeight="1" x14ac:dyDescent="0.3">
      <c r="A77" s="237" t="s">
        <v>481</v>
      </c>
      <c r="B77" s="238"/>
      <c r="C77" s="240"/>
      <c r="D77" s="223"/>
      <c r="E77" s="223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</row>
    <row r="78" spans="1:25" ht="14.25" customHeight="1" x14ac:dyDescent="0.3">
      <c r="A78" s="237" t="s">
        <v>239</v>
      </c>
      <c r="B78" s="238"/>
      <c r="C78" s="239">
        <v>150000</v>
      </c>
      <c r="D78" s="223">
        <f>C78</f>
        <v>150000</v>
      </c>
      <c r="E78" s="223">
        <v>0</v>
      </c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</row>
    <row r="79" spans="1:25" ht="36.75" customHeight="1" x14ac:dyDescent="0.3">
      <c r="A79" s="248" t="s">
        <v>482</v>
      </c>
      <c r="B79" s="249" t="s">
        <v>483</v>
      </c>
      <c r="C79" s="250">
        <f t="shared" ref="C79:E79" si="8">SUM(C5:C78)</f>
        <v>23120000</v>
      </c>
      <c r="D79" s="250">
        <f t="shared" si="8"/>
        <v>23120000</v>
      </c>
      <c r="E79" s="250">
        <f t="shared" si="8"/>
        <v>0</v>
      </c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</row>
    <row r="80" spans="1:25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A52:B52"/>
    <mergeCell ref="A55:B55"/>
    <mergeCell ref="A58:B58"/>
    <mergeCell ref="A61:B61"/>
    <mergeCell ref="A1:E1"/>
    <mergeCell ref="A2:A3"/>
    <mergeCell ref="B2:B3"/>
    <mergeCell ref="C2:E2"/>
    <mergeCell ref="A4:B4"/>
    <mergeCell ref="A20:B20"/>
    <mergeCell ref="A31:B31"/>
  </mergeCells>
  <pageMargins left="0.51181102362204722" right="0.39370078740157483" top="0.59055118110236227" bottom="0.1968503937007874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AA1000"/>
  <sheetViews>
    <sheetView workbookViewId="0">
      <pane ySplit="3" topLeftCell="A4" activePane="bottomLeft" state="frozen"/>
      <selection pane="bottomLeft" activeCell="B5" sqref="B5"/>
    </sheetView>
  </sheetViews>
  <sheetFormatPr defaultColWidth="14.44140625" defaultRowHeight="15" customHeight="1" x14ac:dyDescent="0.3"/>
  <cols>
    <col min="1" max="1" width="34" customWidth="1"/>
    <col min="2" max="2" width="9.44140625" customWidth="1"/>
    <col min="3" max="3" width="31.109375" customWidth="1"/>
    <col min="4" max="4" width="10.44140625" hidden="1" customWidth="1"/>
    <col min="5" max="5" width="11.5546875" hidden="1" customWidth="1"/>
    <col min="6" max="6" width="11.6640625" customWidth="1"/>
    <col min="7" max="7" width="11.44140625" customWidth="1"/>
    <col min="8" max="8" width="10.33203125" customWidth="1"/>
    <col min="9" max="9" width="10.6640625" customWidth="1"/>
    <col min="10" max="10" width="10.88671875" customWidth="1"/>
    <col min="11" max="12" width="11" customWidth="1"/>
    <col min="13" max="13" width="26.5546875" customWidth="1"/>
    <col min="14" max="27" width="12.5546875" customWidth="1"/>
  </cols>
  <sheetData>
    <row r="1" spans="1:27" ht="12" customHeight="1" x14ac:dyDescent="0.3">
      <c r="A1" s="342" t="s">
        <v>484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8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</row>
    <row r="2" spans="1:27" ht="12" customHeight="1" x14ac:dyDescent="0.3">
      <c r="A2" s="334" t="s">
        <v>378</v>
      </c>
      <c r="B2" s="334" t="s">
        <v>485</v>
      </c>
      <c r="C2" s="334" t="s">
        <v>379</v>
      </c>
      <c r="D2" s="333" t="s">
        <v>486</v>
      </c>
      <c r="E2" s="333" t="s">
        <v>487</v>
      </c>
      <c r="F2" s="332" t="s">
        <v>380</v>
      </c>
      <c r="G2" s="308"/>
      <c r="H2" s="252" t="s">
        <v>228</v>
      </c>
      <c r="I2" s="332" t="s">
        <v>488</v>
      </c>
      <c r="J2" s="308"/>
      <c r="K2" s="333" t="s">
        <v>486</v>
      </c>
      <c r="L2" s="333" t="s">
        <v>487</v>
      </c>
      <c r="M2" s="334" t="s">
        <v>489</v>
      </c>
      <c r="N2" s="253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</row>
    <row r="3" spans="1:27" ht="12" customHeight="1" x14ac:dyDescent="0.3">
      <c r="A3" s="310"/>
      <c r="B3" s="310"/>
      <c r="C3" s="310"/>
      <c r="D3" s="310"/>
      <c r="E3" s="310"/>
      <c r="F3" s="255" t="s">
        <v>381</v>
      </c>
      <c r="G3" s="255" t="s">
        <v>490</v>
      </c>
      <c r="H3" s="255" t="s">
        <v>491</v>
      </c>
      <c r="I3" s="252" t="s">
        <v>13</v>
      </c>
      <c r="J3" s="252" t="s">
        <v>492</v>
      </c>
      <c r="K3" s="310"/>
      <c r="L3" s="310"/>
      <c r="M3" s="310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</row>
    <row r="4" spans="1:27" ht="12" customHeight="1" x14ac:dyDescent="0.3">
      <c r="A4" s="256" t="s">
        <v>493</v>
      </c>
      <c r="B4" s="335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8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</row>
    <row r="5" spans="1:27" ht="12" customHeight="1" x14ac:dyDescent="0.3">
      <c r="A5" s="257" t="s">
        <v>178</v>
      </c>
      <c r="B5" s="222" t="s">
        <v>494</v>
      </c>
      <c r="C5" s="222" t="s">
        <v>495</v>
      </c>
      <c r="D5" s="258">
        <v>43466</v>
      </c>
      <c r="E5" s="258">
        <v>43830</v>
      </c>
      <c r="F5" s="259">
        <v>2000000</v>
      </c>
      <c r="G5" s="259">
        <v>2000000</v>
      </c>
      <c r="H5" s="259"/>
      <c r="I5" s="260" t="s">
        <v>496</v>
      </c>
      <c r="J5" s="222" t="s">
        <v>497</v>
      </c>
      <c r="K5" s="258">
        <v>43466</v>
      </c>
      <c r="L5" s="258">
        <v>43830</v>
      </c>
      <c r="M5" s="222" t="s">
        <v>498</v>
      </c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</row>
    <row r="6" spans="1:27" ht="12" customHeight="1" x14ac:dyDescent="0.3">
      <c r="A6" s="257" t="s">
        <v>404</v>
      </c>
      <c r="B6" s="222" t="s">
        <v>499</v>
      </c>
      <c r="C6" s="222" t="s">
        <v>500</v>
      </c>
      <c r="D6" s="258"/>
      <c r="E6" s="258"/>
      <c r="F6" s="259">
        <v>5800000</v>
      </c>
      <c r="G6" s="259">
        <v>2000000</v>
      </c>
      <c r="H6" s="259">
        <v>2500000</v>
      </c>
      <c r="I6" s="261" t="s">
        <v>501</v>
      </c>
      <c r="J6" s="222" t="s">
        <v>502</v>
      </c>
      <c r="K6" s="258"/>
      <c r="L6" s="258"/>
      <c r="M6" s="222" t="s">
        <v>503</v>
      </c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</row>
    <row r="7" spans="1:27" ht="12" customHeight="1" x14ac:dyDescent="0.3">
      <c r="A7" s="257" t="s">
        <v>504</v>
      </c>
      <c r="B7" s="222" t="s">
        <v>494</v>
      </c>
      <c r="C7" s="222" t="s">
        <v>505</v>
      </c>
      <c r="D7" s="258"/>
      <c r="E7" s="258"/>
      <c r="F7" s="259">
        <v>1200000</v>
      </c>
      <c r="G7" s="259">
        <v>900000</v>
      </c>
      <c r="H7" s="259">
        <v>300000</v>
      </c>
      <c r="I7" s="260" t="s">
        <v>506</v>
      </c>
      <c r="J7" s="222" t="s">
        <v>496</v>
      </c>
      <c r="K7" s="258"/>
      <c r="L7" s="258"/>
      <c r="M7" s="222" t="s">
        <v>507</v>
      </c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</row>
    <row r="8" spans="1:27" ht="12" customHeight="1" x14ac:dyDescent="0.3">
      <c r="A8" s="257" t="s">
        <v>508</v>
      </c>
      <c r="B8" s="222" t="s">
        <v>494</v>
      </c>
      <c r="C8" s="222" t="s">
        <v>509</v>
      </c>
      <c r="D8" s="258">
        <v>43617</v>
      </c>
      <c r="E8" s="258">
        <v>44348</v>
      </c>
      <c r="F8" s="259">
        <v>12800000</v>
      </c>
      <c r="G8" s="259">
        <v>8800000</v>
      </c>
      <c r="H8" s="259">
        <v>4000000</v>
      </c>
      <c r="I8" s="260" t="s">
        <v>496</v>
      </c>
      <c r="J8" s="222" t="s">
        <v>496</v>
      </c>
      <c r="K8" s="258">
        <v>43617</v>
      </c>
      <c r="L8" s="258">
        <v>44196</v>
      </c>
      <c r="M8" s="222" t="s">
        <v>510</v>
      </c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</row>
    <row r="9" spans="1:27" ht="12" customHeight="1" x14ac:dyDescent="0.3">
      <c r="A9" s="257" t="s">
        <v>511</v>
      </c>
      <c r="B9" s="222" t="s">
        <v>494</v>
      </c>
      <c r="C9" s="222" t="s">
        <v>512</v>
      </c>
      <c r="D9" s="258"/>
      <c r="E9" s="258"/>
      <c r="F9" s="259">
        <v>8720000</v>
      </c>
      <c r="G9" s="259">
        <v>5973000</v>
      </c>
      <c r="H9" s="259">
        <v>2746800</v>
      </c>
      <c r="I9" s="260" t="s">
        <v>496</v>
      </c>
      <c r="J9" s="222" t="s">
        <v>496</v>
      </c>
      <c r="K9" s="222"/>
      <c r="L9" s="222"/>
      <c r="M9" s="222" t="s">
        <v>513</v>
      </c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</row>
    <row r="10" spans="1:27" ht="12" customHeight="1" x14ac:dyDescent="0.3">
      <c r="A10" s="257" t="s">
        <v>18</v>
      </c>
      <c r="B10" s="222" t="s">
        <v>494</v>
      </c>
      <c r="C10" s="222" t="s">
        <v>514</v>
      </c>
      <c r="D10" s="258"/>
      <c r="E10" s="258"/>
      <c r="F10" s="259">
        <v>2000000</v>
      </c>
      <c r="G10" s="259">
        <v>2000000</v>
      </c>
      <c r="H10" s="259"/>
      <c r="I10" s="260"/>
      <c r="J10" s="222"/>
      <c r="K10" s="222"/>
      <c r="L10" s="222"/>
      <c r="M10" s="222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  <c r="AA10" s="251"/>
    </row>
    <row r="11" spans="1:27" ht="12" customHeight="1" x14ac:dyDescent="0.3">
      <c r="A11" s="257" t="s">
        <v>515</v>
      </c>
      <c r="B11" s="222" t="s">
        <v>494</v>
      </c>
      <c r="C11" s="222" t="s">
        <v>516</v>
      </c>
      <c r="D11" s="258"/>
      <c r="E11" s="258"/>
      <c r="F11" s="259">
        <v>700000</v>
      </c>
      <c r="G11" s="259">
        <v>700000</v>
      </c>
      <c r="H11" s="259"/>
      <c r="I11" s="260"/>
      <c r="J11" s="222"/>
      <c r="K11" s="222"/>
      <c r="L11" s="222"/>
      <c r="M11" s="222" t="s">
        <v>517</v>
      </c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</row>
    <row r="12" spans="1:27" ht="12" customHeight="1" x14ac:dyDescent="0.3">
      <c r="A12" s="257" t="s">
        <v>518</v>
      </c>
      <c r="B12" s="222" t="s">
        <v>494</v>
      </c>
      <c r="C12" s="222" t="s">
        <v>519</v>
      </c>
      <c r="D12" s="258"/>
      <c r="E12" s="258"/>
      <c r="F12" s="259">
        <v>800000</v>
      </c>
      <c r="G12" s="259">
        <v>800000</v>
      </c>
      <c r="H12" s="259"/>
      <c r="I12" s="260"/>
      <c r="J12" s="222"/>
      <c r="K12" s="222"/>
      <c r="L12" s="222"/>
      <c r="M12" s="222" t="s">
        <v>520</v>
      </c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  <c r="AA12" s="251"/>
    </row>
    <row r="13" spans="1:27" ht="12" customHeight="1" x14ac:dyDescent="0.3">
      <c r="A13" s="257" t="s">
        <v>400</v>
      </c>
      <c r="B13" s="222" t="s">
        <v>494</v>
      </c>
      <c r="C13" s="222" t="s">
        <v>401</v>
      </c>
      <c r="D13" s="258"/>
      <c r="E13" s="258"/>
      <c r="F13" s="259">
        <v>400000</v>
      </c>
      <c r="G13" s="259">
        <v>400000</v>
      </c>
      <c r="H13" s="259"/>
      <c r="I13" s="260"/>
      <c r="J13" s="222"/>
      <c r="K13" s="222"/>
      <c r="L13" s="222"/>
      <c r="M13" s="222" t="s">
        <v>521</v>
      </c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</row>
    <row r="14" spans="1:27" ht="12" customHeight="1" x14ac:dyDescent="0.3">
      <c r="A14" s="257" t="s">
        <v>522</v>
      </c>
      <c r="B14" s="222" t="s">
        <v>494</v>
      </c>
      <c r="C14" s="222" t="s">
        <v>523</v>
      </c>
      <c r="D14" s="258"/>
      <c r="E14" s="258"/>
      <c r="F14" s="259">
        <v>50000</v>
      </c>
      <c r="G14" s="259">
        <v>50000</v>
      </c>
      <c r="H14" s="259"/>
      <c r="I14" s="260"/>
      <c r="J14" s="222"/>
      <c r="K14" s="222"/>
      <c r="L14" s="222"/>
      <c r="M14" s="222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</row>
    <row r="15" spans="1:27" ht="12" customHeight="1" x14ac:dyDescent="0.3">
      <c r="A15" s="257" t="s">
        <v>524</v>
      </c>
      <c r="B15" s="222"/>
      <c r="C15" s="222"/>
      <c r="D15" s="258"/>
      <c r="E15" s="258"/>
      <c r="F15" s="259"/>
      <c r="G15" s="259"/>
      <c r="H15" s="259"/>
      <c r="I15" s="260"/>
      <c r="J15" s="222"/>
      <c r="K15" s="222"/>
      <c r="L15" s="222"/>
      <c r="M15" s="222" t="s">
        <v>525</v>
      </c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</row>
    <row r="16" spans="1:27" ht="12" customHeight="1" x14ac:dyDescent="0.3">
      <c r="A16" s="257" t="s">
        <v>526</v>
      </c>
      <c r="B16" s="222" t="s">
        <v>494</v>
      </c>
      <c r="C16" s="222" t="s">
        <v>527</v>
      </c>
      <c r="D16" s="258"/>
      <c r="E16" s="258"/>
      <c r="F16" s="259">
        <v>1000000</v>
      </c>
      <c r="G16" s="259">
        <v>1000000</v>
      </c>
      <c r="H16" s="259"/>
      <c r="I16" s="260"/>
      <c r="J16" s="222"/>
      <c r="K16" s="222"/>
      <c r="L16" s="222"/>
      <c r="M16" s="222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</row>
    <row r="17" spans="1:27" ht="12" customHeight="1" x14ac:dyDescent="0.3">
      <c r="A17" s="256" t="s">
        <v>528</v>
      </c>
      <c r="B17" s="336">
        <f>SUM(F5:F16)</f>
        <v>35470000</v>
      </c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8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</row>
    <row r="18" spans="1:27" ht="12" customHeight="1" x14ac:dyDescent="0.3">
      <c r="A18" s="262" t="s">
        <v>529</v>
      </c>
      <c r="B18" s="263" t="s">
        <v>494</v>
      </c>
      <c r="C18" s="238" t="s">
        <v>530</v>
      </c>
      <c r="D18" s="264"/>
      <c r="E18" s="264"/>
      <c r="F18" s="265">
        <v>150000</v>
      </c>
      <c r="G18" s="265">
        <v>150000</v>
      </c>
      <c r="H18" s="265"/>
      <c r="I18" s="266" t="s">
        <v>502</v>
      </c>
      <c r="J18" s="238"/>
      <c r="K18" s="238"/>
      <c r="L18" s="238"/>
      <c r="M18" s="238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</row>
    <row r="19" spans="1:27" ht="12" customHeight="1" x14ac:dyDescent="0.3">
      <c r="A19" s="257" t="s">
        <v>531</v>
      </c>
      <c r="B19" s="263" t="s">
        <v>532</v>
      </c>
      <c r="C19" s="222" t="s">
        <v>533</v>
      </c>
      <c r="D19" s="258"/>
      <c r="E19" s="258"/>
      <c r="F19" s="259">
        <v>2991127</v>
      </c>
      <c r="G19" s="259">
        <v>2991127</v>
      </c>
      <c r="H19" s="259"/>
      <c r="I19" s="260"/>
      <c r="J19" s="222"/>
      <c r="K19" s="222"/>
      <c r="L19" s="222"/>
      <c r="M19" s="222" t="s">
        <v>240</v>
      </c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  <c r="AA19" s="251"/>
    </row>
    <row r="20" spans="1:27" ht="12" customHeight="1" x14ac:dyDescent="0.3">
      <c r="A20" s="262" t="s">
        <v>534</v>
      </c>
      <c r="B20" s="263" t="s">
        <v>494</v>
      </c>
      <c r="C20" s="238" t="s">
        <v>535</v>
      </c>
      <c r="D20" s="264"/>
      <c r="E20" s="264"/>
      <c r="F20" s="267">
        <v>4900000</v>
      </c>
      <c r="G20" s="265">
        <v>961000</v>
      </c>
      <c r="H20" s="267" t="s">
        <v>536</v>
      </c>
      <c r="I20" s="266"/>
      <c r="J20" s="238"/>
      <c r="K20" s="238"/>
      <c r="L20" s="238"/>
      <c r="M20" s="238" t="s">
        <v>537</v>
      </c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  <c r="AA20" s="251"/>
    </row>
    <row r="21" spans="1:27" ht="12" customHeight="1" x14ac:dyDescent="0.3">
      <c r="A21" s="262" t="s">
        <v>419</v>
      </c>
      <c r="B21" s="263" t="s">
        <v>494</v>
      </c>
      <c r="C21" s="222" t="s">
        <v>527</v>
      </c>
      <c r="D21" s="264"/>
      <c r="E21" s="264"/>
      <c r="F21" s="265">
        <v>700000</v>
      </c>
      <c r="G21" s="265">
        <v>350000</v>
      </c>
      <c r="H21" s="265">
        <v>350000</v>
      </c>
      <c r="I21" s="266"/>
      <c r="J21" s="238"/>
      <c r="K21" s="238"/>
      <c r="L21" s="238"/>
      <c r="M21" s="238" t="s">
        <v>538</v>
      </c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</row>
    <row r="22" spans="1:27" ht="12" customHeight="1" x14ac:dyDescent="0.3">
      <c r="A22" s="257" t="s">
        <v>539</v>
      </c>
      <c r="B22" s="222" t="s">
        <v>13</v>
      </c>
      <c r="C22" s="222" t="s">
        <v>540</v>
      </c>
      <c r="D22" s="258"/>
      <c r="E22" s="258"/>
      <c r="F22" s="259">
        <v>400000</v>
      </c>
      <c r="G22" s="259">
        <v>400000</v>
      </c>
      <c r="H22" s="259"/>
      <c r="I22" s="260"/>
      <c r="J22" s="222"/>
      <c r="K22" s="222"/>
      <c r="L22" s="222"/>
      <c r="M22" s="222" t="s">
        <v>541</v>
      </c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251"/>
      <c r="AA22" s="251"/>
    </row>
    <row r="23" spans="1:27" ht="12" customHeight="1" x14ac:dyDescent="0.3">
      <c r="A23" s="257" t="s">
        <v>424</v>
      </c>
      <c r="B23" s="222" t="s">
        <v>494</v>
      </c>
      <c r="C23" s="222" t="s">
        <v>425</v>
      </c>
      <c r="D23" s="258"/>
      <c r="E23" s="258"/>
      <c r="F23" s="259">
        <v>100000</v>
      </c>
      <c r="G23" s="259">
        <v>100000</v>
      </c>
      <c r="H23" s="259"/>
      <c r="I23" s="260"/>
      <c r="J23" s="222"/>
      <c r="K23" s="222"/>
      <c r="L23" s="222"/>
      <c r="M23" s="222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  <c r="AA23" s="251"/>
    </row>
    <row r="24" spans="1:27" ht="12" customHeight="1" x14ac:dyDescent="0.3">
      <c r="A24" s="256" t="s">
        <v>194</v>
      </c>
      <c r="B24" s="337" t="s">
        <v>542</v>
      </c>
      <c r="C24" s="307"/>
      <c r="D24" s="307"/>
      <c r="E24" s="307"/>
      <c r="F24" s="307"/>
      <c r="G24" s="307"/>
      <c r="H24" s="307"/>
      <c r="I24" s="307"/>
      <c r="J24" s="307"/>
      <c r="K24" s="307"/>
      <c r="L24" s="307"/>
      <c r="M24" s="308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251"/>
      <c r="AA24" s="251"/>
    </row>
    <row r="25" spans="1:27" ht="12" customHeight="1" x14ac:dyDescent="0.3">
      <c r="A25" s="262" t="s">
        <v>543</v>
      </c>
      <c r="B25" s="238" t="s">
        <v>494</v>
      </c>
      <c r="C25" s="154" t="s">
        <v>544</v>
      </c>
      <c r="D25" s="264"/>
      <c r="E25" s="264"/>
      <c r="F25" s="267">
        <v>1700000</v>
      </c>
      <c r="G25" s="267">
        <v>1700000</v>
      </c>
      <c r="H25" s="265"/>
      <c r="I25" s="266"/>
      <c r="J25" s="238"/>
      <c r="K25" s="238"/>
      <c r="L25" s="238"/>
      <c r="M25" s="238" t="s">
        <v>545</v>
      </c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</row>
    <row r="26" spans="1:27" ht="12" customHeight="1" x14ac:dyDescent="0.3">
      <c r="A26" s="262" t="s">
        <v>546</v>
      </c>
      <c r="B26" s="238" t="s">
        <v>494</v>
      </c>
      <c r="C26" s="238" t="s">
        <v>547</v>
      </c>
      <c r="D26" s="264"/>
      <c r="E26" s="264"/>
      <c r="F26" s="265">
        <v>135000</v>
      </c>
      <c r="G26" s="265">
        <v>135000</v>
      </c>
      <c r="H26" s="265"/>
      <c r="I26" s="266"/>
      <c r="J26" s="238"/>
      <c r="K26" s="238"/>
      <c r="L26" s="238"/>
      <c r="M26" s="238" t="s">
        <v>548</v>
      </c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</row>
    <row r="27" spans="1:27" ht="12" customHeight="1" x14ac:dyDescent="0.3">
      <c r="A27" s="262" t="s">
        <v>549</v>
      </c>
      <c r="B27" s="238"/>
      <c r="C27" s="238" t="s">
        <v>547</v>
      </c>
      <c r="D27" s="264"/>
      <c r="E27" s="264"/>
      <c r="F27" s="265">
        <v>160000</v>
      </c>
      <c r="G27" s="265">
        <v>160000</v>
      </c>
      <c r="H27" s="265"/>
      <c r="I27" s="266"/>
      <c r="J27" s="238"/>
      <c r="K27" s="238"/>
      <c r="L27" s="238"/>
      <c r="M27" s="238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</row>
    <row r="28" spans="1:27" ht="12" customHeight="1" x14ac:dyDescent="0.3">
      <c r="A28" s="256" t="s">
        <v>83</v>
      </c>
      <c r="B28" s="336">
        <f>SUM(F25:F27)</f>
        <v>1995000</v>
      </c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8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</row>
    <row r="29" spans="1:27" ht="12" customHeight="1" x14ac:dyDescent="0.3">
      <c r="A29" s="257" t="s">
        <v>550</v>
      </c>
      <c r="B29" s="222" t="s">
        <v>494</v>
      </c>
      <c r="C29" s="222" t="s">
        <v>551</v>
      </c>
      <c r="D29" s="258"/>
      <c r="E29" s="258"/>
      <c r="F29" s="259">
        <v>1000000</v>
      </c>
      <c r="G29" s="259">
        <v>1000000</v>
      </c>
      <c r="H29" s="259"/>
      <c r="I29" s="260"/>
      <c r="J29" s="222"/>
      <c r="K29" s="222"/>
      <c r="L29" s="222"/>
      <c r="M29" s="222" t="s">
        <v>552</v>
      </c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1"/>
    </row>
    <row r="30" spans="1:27" ht="12" customHeight="1" x14ac:dyDescent="0.3">
      <c r="A30" s="262" t="s">
        <v>431</v>
      </c>
      <c r="B30" s="238" t="s">
        <v>494</v>
      </c>
      <c r="C30" s="238"/>
      <c r="D30" s="264"/>
      <c r="E30" s="264"/>
      <c r="F30" s="265">
        <v>100000</v>
      </c>
      <c r="G30" s="265">
        <v>100000</v>
      </c>
      <c r="H30" s="265"/>
      <c r="I30" s="266"/>
      <c r="J30" s="238"/>
      <c r="K30" s="238"/>
      <c r="L30" s="238"/>
      <c r="M30" s="238" t="s">
        <v>553</v>
      </c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</row>
    <row r="31" spans="1:27" ht="12" customHeight="1" x14ac:dyDescent="0.3">
      <c r="A31" s="262" t="s">
        <v>96</v>
      </c>
      <c r="B31" s="238" t="s">
        <v>554</v>
      </c>
      <c r="C31" s="238" t="s">
        <v>435</v>
      </c>
      <c r="D31" s="264"/>
      <c r="E31" s="264"/>
      <c r="F31" s="265">
        <v>750000</v>
      </c>
      <c r="G31" s="265">
        <v>300000</v>
      </c>
      <c r="H31" s="265">
        <v>450000</v>
      </c>
      <c r="I31" s="266"/>
      <c r="J31" s="238"/>
      <c r="K31" s="238"/>
      <c r="L31" s="238"/>
      <c r="M31" s="238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1"/>
    </row>
    <row r="32" spans="1:27" ht="12" customHeight="1" x14ac:dyDescent="0.3">
      <c r="A32" s="257" t="s">
        <v>555</v>
      </c>
      <c r="B32" s="222" t="s">
        <v>556</v>
      </c>
      <c r="C32" s="222" t="s">
        <v>557</v>
      </c>
      <c r="D32" s="258">
        <v>43466</v>
      </c>
      <c r="E32" s="258"/>
      <c r="F32" s="268">
        <v>1900000</v>
      </c>
      <c r="G32" s="259">
        <v>1900000</v>
      </c>
      <c r="H32" s="259"/>
      <c r="I32" s="260" t="s">
        <v>558</v>
      </c>
      <c r="J32" s="222"/>
      <c r="K32" s="258">
        <v>43466</v>
      </c>
      <c r="L32" s="222"/>
      <c r="M32" s="222" t="s">
        <v>559</v>
      </c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1"/>
    </row>
    <row r="33" spans="1:27" ht="12" customHeight="1" x14ac:dyDescent="0.3">
      <c r="A33" s="257" t="s">
        <v>560</v>
      </c>
      <c r="B33" s="222" t="s">
        <v>561</v>
      </c>
      <c r="C33" s="222" t="s">
        <v>562</v>
      </c>
      <c r="D33" s="258"/>
      <c r="E33" s="258"/>
      <c r="F33" s="268">
        <v>4200000</v>
      </c>
      <c r="G33" s="259">
        <v>2000000</v>
      </c>
      <c r="H33" s="259">
        <v>2200000</v>
      </c>
      <c r="I33" s="260" t="s">
        <v>502</v>
      </c>
      <c r="J33" s="222"/>
      <c r="K33" s="222"/>
      <c r="L33" s="222"/>
      <c r="M33" s="222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</row>
    <row r="34" spans="1:27" ht="12" customHeight="1" x14ac:dyDescent="0.3">
      <c r="A34" s="257" t="s">
        <v>563</v>
      </c>
      <c r="B34" s="263" t="s">
        <v>494</v>
      </c>
      <c r="C34" s="222" t="s">
        <v>564</v>
      </c>
      <c r="D34" s="258"/>
      <c r="E34" s="258"/>
      <c r="F34" s="259">
        <v>3122000</v>
      </c>
      <c r="G34" s="259">
        <v>3122000</v>
      </c>
      <c r="H34" s="259"/>
      <c r="I34" s="260" t="s">
        <v>496</v>
      </c>
      <c r="J34" s="222"/>
      <c r="K34" s="222"/>
      <c r="L34" s="222"/>
      <c r="M34" s="222" t="s">
        <v>565</v>
      </c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</row>
    <row r="35" spans="1:27" ht="12" customHeight="1" x14ac:dyDescent="0.3">
      <c r="A35" s="262" t="s">
        <v>566</v>
      </c>
      <c r="B35" s="263" t="s">
        <v>494</v>
      </c>
      <c r="C35" s="238" t="s">
        <v>442</v>
      </c>
      <c r="D35" s="264"/>
      <c r="E35" s="264"/>
      <c r="F35" s="267">
        <v>1288000</v>
      </c>
      <c r="G35" s="265">
        <v>1288000</v>
      </c>
      <c r="H35" s="265"/>
      <c r="I35" s="266" t="s">
        <v>23</v>
      </c>
      <c r="J35" s="238"/>
      <c r="K35" s="238"/>
      <c r="L35" s="238"/>
      <c r="M35" s="238" t="s">
        <v>567</v>
      </c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1"/>
    </row>
    <row r="36" spans="1:27" ht="12" customHeight="1" x14ac:dyDescent="0.3">
      <c r="A36" s="262" t="s">
        <v>444</v>
      </c>
      <c r="B36" s="263" t="s">
        <v>494</v>
      </c>
      <c r="C36" s="238" t="s">
        <v>445</v>
      </c>
      <c r="D36" s="264"/>
      <c r="E36" s="264"/>
      <c r="F36" s="265">
        <v>500000</v>
      </c>
      <c r="G36" s="265">
        <v>500000</v>
      </c>
      <c r="H36" s="265"/>
      <c r="I36" s="266" t="s">
        <v>496</v>
      </c>
      <c r="J36" s="238"/>
      <c r="K36" s="238"/>
      <c r="L36" s="238"/>
      <c r="M36" s="238" t="s">
        <v>568</v>
      </c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</row>
    <row r="37" spans="1:27" ht="12" customHeight="1" x14ac:dyDescent="0.3">
      <c r="A37" s="262" t="s">
        <v>446</v>
      </c>
      <c r="B37" s="263" t="s">
        <v>569</v>
      </c>
      <c r="C37" s="238" t="s">
        <v>570</v>
      </c>
      <c r="D37" s="264"/>
      <c r="E37" s="264"/>
      <c r="F37" s="265">
        <v>100000</v>
      </c>
      <c r="G37" s="265">
        <v>100000</v>
      </c>
      <c r="H37" s="265"/>
      <c r="I37" s="266"/>
      <c r="J37" s="238"/>
      <c r="K37" s="238"/>
      <c r="L37" s="238"/>
      <c r="M37" s="238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</row>
    <row r="38" spans="1:27" ht="12" customHeight="1" x14ac:dyDescent="0.3">
      <c r="A38" s="262" t="s">
        <v>571</v>
      </c>
      <c r="B38" s="269" t="s">
        <v>494</v>
      </c>
      <c r="C38" s="270"/>
      <c r="D38" s="271"/>
      <c r="E38" s="271"/>
      <c r="F38" s="272">
        <v>300000</v>
      </c>
      <c r="G38" s="272">
        <v>300000</v>
      </c>
      <c r="H38" s="272"/>
      <c r="I38" s="273"/>
      <c r="J38" s="270"/>
      <c r="K38" s="270"/>
      <c r="L38" s="270"/>
      <c r="M38" s="270" t="s">
        <v>572</v>
      </c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</row>
    <row r="39" spans="1:27" ht="12" customHeight="1" x14ac:dyDescent="0.3">
      <c r="A39" s="256" t="s">
        <v>455</v>
      </c>
      <c r="B39" s="338" t="s">
        <v>573</v>
      </c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40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</row>
    <row r="40" spans="1:27" ht="12" customHeight="1" x14ac:dyDescent="0.3">
      <c r="A40" s="274" t="s">
        <v>574</v>
      </c>
      <c r="B40" s="238" t="s">
        <v>13</v>
      </c>
      <c r="C40" s="238" t="s">
        <v>575</v>
      </c>
      <c r="D40" s="264"/>
      <c r="E40" s="264"/>
      <c r="F40" s="265">
        <v>50000</v>
      </c>
      <c r="G40" s="265">
        <v>50000</v>
      </c>
      <c r="H40" s="265"/>
      <c r="I40" s="266"/>
      <c r="J40" s="238"/>
      <c r="K40" s="238"/>
      <c r="L40" s="238"/>
      <c r="M40" s="238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</row>
    <row r="41" spans="1:27" ht="12" customHeight="1" x14ac:dyDescent="0.3">
      <c r="A41" s="275" t="s">
        <v>576</v>
      </c>
      <c r="B41" s="276" t="s">
        <v>494</v>
      </c>
      <c r="C41" s="277"/>
      <c r="D41" s="278"/>
      <c r="E41" s="278"/>
      <c r="F41" s="279"/>
      <c r="G41" s="280"/>
      <c r="H41" s="280"/>
      <c r="I41" s="281"/>
      <c r="J41" s="181"/>
      <c r="K41" s="181"/>
      <c r="L41" s="181"/>
      <c r="M41" s="277" t="s">
        <v>541</v>
      </c>
      <c r="N41" s="282"/>
      <c r="O41" s="282"/>
      <c r="P41" s="282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</row>
    <row r="42" spans="1:27" ht="12" customHeight="1" x14ac:dyDescent="0.3">
      <c r="A42" s="275" t="s">
        <v>577</v>
      </c>
      <c r="B42" s="263" t="s">
        <v>494</v>
      </c>
      <c r="C42" s="154"/>
      <c r="D42" s="283"/>
      <c r="E42" s="283"/>
      <c r="F42" s="284">
        <v>300000</v>
      </c>
      <c r="G42" s="284">
        <v>300000</v>
      </c>
      <c r="H42" s="284"/>
      <c r="I42" s="285"/>
      <c r="J42" s="154"/>
      <c r="K42" s="154"/>
      <c r="L42" s="154"/>
      <c r="M42" s="154" t="s">
        <v>541</v>
      </c>
      <c r="N42" s="286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</row>
    <row r="43" spans="1:27" ht="12" customHeight="1" x14ac:dyDescent="0.3">
      <c r="A43" s="275" t="s">
        <v>578</v>
      </c>
      <c r="B43" s="263" t="s">
        <v>494</v>
      </c>
      <c r="C43" s="154"/>
      <c r="D43" s="283"/>
      <c r="E43" s="283"/>
      <c r="F43" s="284">
        <v>150000</v>
      </c>
      <c r="G43" s="284">
        <v>150000</v>
      </c>
      <c r="H43" s="284"/>
      <c r="I43" s="285"/>
      <c r="J43" s="154"/>
      <c r="K43" s="154"/>
      <c r="L43" s="154"/>
      <c r="M43" s="154"/>
      <c r="N43" s="286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</row>
    <row r="44" spans="1:27" ht="12" customHeight="1" x14ac:dyDescent="0.3">
      <c r="A44" s="275" t="s">
        <v>579</v>
      </c>
      <c r="B44" s="263" t="s">
        <v>494</v>
      </c>
      <c r="C44" s="154"/>
      <c r="D44" s="283"/>
      <c r="E44" s="283"/>
      <c r="F44" s="284">
        <v>200000</v>
      </c>
      <c r="G44" s="284">
        <v>200000</v>
      </c>
      <c r="H44" s="284"/>
      <c r="I44" s="285"/>
      <c r="J44" s="154"/>
      <c r="K44" s="154"/>
      <c r="L44" s="154"/>
      <c r="M44" s="154"/>
      <c r="N44" s="286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</row>
    <row r="45" spans="1:27" ht="12" customHeight="1" x14ac:dyDescent="0.3">
      <c r="A45" s="275" t="s">
        <v>580</v>
      </c>
      <c r="B45" s="263" t="s">
        <v>581</v>
      </c>
      <c r="C45" s="154" t="s">
        <v>582</v>
      </c>
      <c r="D45" s="283"/>
      <c r="E45" s="283"/>
      <c r="F45" s="284">
        <v>1200000</v>
      </c>
      <c r="G45" s="284">
        <v>1200000</v>
      </c>
      <c r="H45" s="284"/>
      <c r="I45" s="285"/>
      <c r="J45" s="154"/>
      <c r="K45" s="154"/>
      <c r="L45" s="154"/>
      <c r="M45" s="154" t="s">
        <v>583</v>
      </c>
      <c r="N45" s="286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</row>
    <row r="46" spans="1:27" ht="12" customHeight="1" x14ac:dyDescent="0.3">
      <c r="A46" s="275" t="s">
        <v>584</v>
      </c>
      <c r="B46" s="263" t="s">
        <v>494</v>
      </c>
      <c r="C46" s="154"/>
      <c r="D46" s="283"/>
      <c r="E46" s="283"/>
      <c r="F46" s="284">
        <v>200000</v>
      </c>
      <c r="G46" s="284">
        <v>200000</v>
      </c>
      <c r="H46" s="284"/>
      <c r="I46" s="285"/>
      <c r="J46" s="154"/>
      <c r="K46" s="154"/>
      <c r="L46" s="154"/>
      <c r="M46" s="154"/>
      <c r="N46" s="286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</row>
    <row r="47" spans="1:27" ht="12" customHeight="1" x14ac:dyDescent="0.3">
      <c r="A47" s="262" t="s">
        <v>585</v>
      </c>
      <c r="B47" s="238" t="s">
        <v>494</v>
      </c>
      <c r="C47" s="238" t="s">
        <v>586</v>
      </c>
      <c r="D47" s="264"/>
      <c r="E47" s="264"/>
      <c r="F47" s="265">
        <v>4000000</v>
      </c>
      <c r="G47" s="265">
        <v>1600000</v>
      </c>
      <c r="H47" s="265">
        <v>2400000</v>
      </c>
      <c r="I47" s="266" t="s">
        <v>496</v>
      </c>
      <c r="J47" s="238"/>
      <c r="K47" s="238"/>
      <c r="L47" s="238"/>
      <c r="M47" s="238" t="s">
        <v>587</v>
      </c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</row>
    <row r="48" spans="1:27" ht="12" customHeight="1" x14ac:dyDescent="0.3">
      <c r="A48" s="256" t="s">
        <v>588</v>
      </c>
      <c r="B48" s="336">
        <f>SUM(F40:F47)</f>
        <v>6100000</v>
      </c>
      <c r="C48" s="307"/>
      <c r="D48" s="307"/>
      <c r="E48" s="307"/>
      <c r="F48" s="307"/>
      <c r="G48" s="307"/>
      <c r="H48" s="307"/>
      <c r="I48" s="307"/>
      <c r="J48" s="307"/>
      <c r="K48" s="307"/>
      <c r="L48" s="307"/>
      <c r="M48" s="308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</row>
    <row r="49" spans="1:27" ht="12" customHeight="1" x14ac:dyDescent="0.3">
      <c r="A49" s="275" t="s">
        <v>589</v>
      </c>
      <c r="B49" s="238"/>
      <c r="C49" s="238" t="s">
        <v>590</v>
      </c>
      <c r="D49" s="264"/>
      <c r="E49" s="264"/>
      <c r="F49" s="265">
        <v>137880</v>
      </c>
      <c r="G49" s="265">
        <v>30000</v>
      </c>
      <c r="H49" s="265"/>
      <c r="I49" s="266"/>
      <c r="J49" s="238"/>
      <c r="K49" s="238"/>
      <c r="L49" s="238"/>
      <c r="M49" s="238" t="s">
        <v>591</v>
      </c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</row>
    <row r="50" spans="1:27" ht="12" customHeight="1" x14ac:dyDescent="0.3">
      <c r="A50" s="287" t="s">
        <v>592</v>
      </c>
      <c r="B50" s="238"/>
      <c r="C50" s="238" t="s">
        <v>590</v>
      </c>
      <c r="D50" s="264"/>
      <c r="E50" s="264"/>
      <c r="F50" s="265">
        <v>232720</v>
      </c>
      <c r="G50" s="265">
        <v>70000</v>
      </c>
      <c r="H50" s="265"/>
      <c r="I50" s="266"/>
      <c r="J50" s="238"/>
      <c r="K50" s="238"/>
      <c r="L50" s="238"/>
      <c r="M50" s="238" t="s">
        <v>591</v>
      </c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</row>
    <row r="51" spans="1:27" ht="12" customHeight="1" x14ac:dyDescent="0.3">
      <c r="A51" s="256" t="s">
        <v>593</v>
      </c>
      <c r="B51" s="341"/>
      <c r="C51" s="307"/>
      <c r="D51" s="307"/>
      <c r="E51" s="307"/>
      <c r="F51" s="307"/>
      <c r="G51" s="307"/>
      <c r="H51" s="307"/>
      <c r="I51" s="307"/>
      <c r="J51" s="307"/>
      <c r="K51" s="307"/>
      <c r="L51" s="307"/>
      <c r="M51" s="308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  <c r="AA51" s="251"/>
    </row>
    <row r="52" spans="1:27" ht="12" customHeight="1" x14ac:dyDescent="0.3">
      <c r="A52" s="257" t="s">
        <v>139</v>
      </c>
      <c r="B52" s="222" t="s">
        <v>494</v>
      </c>
      <c r="C52" s="222" t="s">
        <v>594</v>
      </c>
      <c r="D52" s="258"/>
      <c r="E52" s="258"/>
      <c r="F52" s="259">
        <v>50000</v>
      </c>
      <c r="G52" s="259">
        <v>50000</v>
      </c>
      <c r="H52" s="259"/>
      <c r="I52" s="260"/>
      <c r="J52" s="222"/>
      <c r="K52" s="222"/>
      <c r="L52" s="222"/>
      <c r="M52" s="222"/>
      <c r="N52" s="288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</row>
    <row r="53" spans="1:27" ht="12" customHeight="1" x14ac:dyDescent="0.3">
      <c r="A53" s="257" t="s">
        <v>141</v>
      </c>
      <c r="B53" s="222" t="s">
        <v>494</v>
      </c>
      <c r="C53" s="222" t="s">
        <v>594</v>
      </c>
      <c r="D53" s="258"/>
      <c r="E53" s="258"/>
      <c r="F53" s="259">
        <v>100000</v>
      </c>
      <c r="G53" s="259">
        <v>100000</v>
      </c>
      <c r="H53" s="259"/>
      <c r="I53" s="260"/>
      <c r="J53" s="222"/>
      <c r="K53" s="222"/>
      <c r="L53" s="222"/>
      <c r="M53" s="222"/>
      <c r="N53" s="288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</row>
    <row r="54" spans="1:27" ht="12" customHeight="1" x14ac:dyDescent="0.3">
      <c r="A54" s="257" t="s">
        <v>595</v>
      </c>
      <c r="B54" s="222" t="s">
        <v>494</v>
      </c>
      <c r="C54" s="222" t="s">
        <v>596</v>
      </c>
      <c r="D54" s="258"/>
      <c r="E54" s="258"/>
      <c r="F54" s="259">
        <v>100000</v>
      </c>
      <c r="G54" s="259">
        <v>100000</v>
      </c>
      <c r="H54" s="259"/>
      <c r="I54" s="260"/>
      <c r="J54" s="222"/>
      <c r="K54" s="222"/>
      <c r="L54" s="222"/>
      <c r="M54" s="222"/>
      <c r="N54" s="288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</row>
    <row r="55" spans="1:27" ht="12" customHeight="1" x14ac:dyDescent="0.3">
      <c r="A55" s="257" t="s">
        <v>597</v>
      </c>
      <c r="B55" s="222" t="s">
        <v>494</v>
      </c>
      <c r="C55" s="222" t="s">
        <v>598</v>
      </c>
      <c r="D55" s="258"/>
      <c r="E55" s="258"/>
      <c r="F55" s="259">
        <v>168842</v>
      </c>
      <c r="G55" s="259">
        <v>168842</v>
      </c>
      <c r="H55" s="259"/>
      <c r="I55" s="260"/>
      <c r="J55" s="222"/>
      <c r="K55" s="222"/>
      <c r="L55" s="222"/>
      <c r="M55" s="222" t="s">
        <v>599</v>
      </c>
      <c r="N55" s="288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</row>
    <row r="56" spans="1:27" ht="12" customHeight="1" x14ac:dyDescent="0.3">
      <c r="A56" s="257" t="s">
        <v>600</v>
      </c>
      <c r="B56" s="222" t="s">
        <v>494</v>
      </c>
      <c r="C56" s="222"/>
      <c r="D56" s="258"/>
      <c r="E56" s="258"/>
      <c r="F56" s="259">
        <v>400000</v>
      </c>
      <c r="G56" s="259">
        <v>400000</v>
      </c>
      <c r="H56" s="259"/>
      <c r="I56" s="260"/>
      <c r="J56" s="222"/>
      <c r="K56" s="222"/>
      <c r="L56" s="222"/>
      <c r="M56" s="222"/>
      <c r="N56" s="288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</row>
    <row r="57" spans="1:27" ht="12" customHeight="1" x14ac:dyDescent="0.3">
      <c r="A57" s="257" t="s">
        <v>601</v>
      </c>
      <c r="B57" s="222" t="s">
        <v>494</v>
      </c>
      <c r="C57" s="222"/>
      <c r="D57" s="258"/>
      <c r="E57" s="258"/>
      <c r="F57" s="259">
        <v>500000</v>
      </c>
      <c r="G57" s="259">
        <v>500000</v>
      </c>
      <c r="H57" s="259"/>
      <c r="I57" s="260"/>
      <c r="J57" s="222"/>
      <c r="K57" s="222"/>
      <c r="L57" s="222"/>
      <c r="M57" s="222"/>
      <c r="N57" s="288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</row>
    <row r="58" spans="1:27" ht="12" customHeight="1" x14ac:dyDescent="0.3">
      <c r="A58" s="257" t="s">
        <v>602</v>
      </c>
      <c r="B58" s="222" t="s">
        <v>494</v>
      </c>
      <c r="C58" s="222" t="s">
        <v>603</v>
      </c>
      <c r="D58" s="258"/>
      <c r="E58" s="258"/>
      <c r="F58" s="259">
        <v>90000</v>
      </c>
      <c r="G58" s="259">
        <v>90000</v>
      </c>
      <c r="H58" s="259"/>
      <c r="I58" s="260"/>
      <c r="J58" s="222"/>
      <c r="K58" s="222"/>
      <c r="L58" s="222"/>
      <c r="M58" s="222" t="s">
        <v>604</v>
      </c>
      <c r="N58" s="288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</row>
    <row r="59" spans="1:27" ht="12" customHeight="1" x14ac:dyDescent="0.3">
      <c r="A59" s="257" t="s">
        <v>605</v>
      </c>
      <c r="B59" s="222" t="s">
        <v>494</v>
      </c>
      <c r="C59" s="222" t="s">
        <v>606</v>
      </c>
      <c r="D59" s="258"/>
      <c r="E59" s="258"/>
      <c r="F59" s="259">
        <v>60000</v>
      </c>
      <c r="G59" s="259">
        <v>60000</v>
      </c>
      <c r="H59" s="259"/>
      <c r="I59" s="260"/>
      <c r="J59" s="222"/>
      <c r="K59" s="222"/>
      <c r="L59" s="222"/>
      <c r="M59" s="222" t="s">
        <v>607</v>
      </c>
      <c r="N59" s="288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</row>
    <row r="60" spans="1:27" ht="12" customHeight="1" x14ac:dyDescent="0.3">
      <c r="A60" s="262" t="s">
        <v>468</v>
      </c>
      <c r="B60" s="238" t="s">
        <v>13</v>
      </c>
      <c r="C60" s="238" t="s">
        <v>469</v>
      </c>
      <c r="D60" s="264"/>
      <c r="E60" s="264"/>
      <c r="F60" s="265">
        <v>60000</v>
      </c>
      <c r="G60" s="265">
        <v>60000</v>
      </c>
      <c r="H60" s="265"/>
      <c r="I60" s="266"/>
      <c r="J60" s="238"/>
      <c r="K60" s="238"/>
      <c r="L60" s="238"/>
      <c r="M60" s="238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</row>
    <row r="61" spans="1:27" ht="12" customHeight="1" x14ac:dyDescent="0.3">
      <c r="A61" s="262" t="s">
        <v>472</v>
      </c>
      <c r="B61" s="238"/>
      <c r="C61" s="238"/>
      <c r="D61" s="264"/>
      <c r="E61" s="264"/>
      <c r="F61" s="265">
        <v>250000</v>
      </c>
      <c r="G61" s="265">
        <v>250000</v>
      </c>
      <c r="H61" s="265"/>
      <c r="I61" s="266"/>
      <c r="J61" s="238"/>
      <c r="K61" s="238"/>
      <c r="L61" s="238"/>
      <c r="M61" s="238" t="s">
        <v>608</v>
      </c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</row>
    <row r="62" spans="1:27" ht="12" customHeight="1" x14ac:dyDescent="0.3">
      <c r="A62" s="257" t="s">
        <v>351</v>
      </c>
      <c r="B62" s="238" t="s">
        <v>13</v>
      </c>
      <c r="C62" s="222"/>
      <c r="D62" s="258"/>
      <c r="E62" s="258"/>
      <c r="F62" s="259">
        <v>150000</v>
      </c>
      <c r="G62" s="259">
        <v>150000</v>
      </c>
      <c r="H62" s="259"/>
      <c r="I62" s="260"/>
      <c r="J62" s="222"/>
      <c r="K62" s="222"/>
      <c r="L62" s="222"/>
      <c r="M62" s="222" t="s">
        <v>609</v>
      </c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</row>
    <row r="63" spans="1:27" ht="12" customHeight="1" x14ac:dyDescent="0.3">
      <c r="A63" s="257" t="s">
        <v>610</v>
      </c>
      <c r="B63" s="263" t="s">
        <v>611</v>
      </c>
      <c r="C63" s="222" t="s">
        <v>612</v>
      </c>
      <c r="D63" s="258"/>
      <c r="E63" s="258"/>
      <c r="F63" s="259">
        <v>12000</v>
      </c>
      <c r="G63" s="259">
        <v>2000</v>
      </c>
      <c r="H63" s="259">
        <v>10000</v>
      </c>
      <c r="I63" s="260"/>
      <c r="J63" s="222"/>
      <c r="K63" s="222"/>
      <c r="L63" s="222"/>
      <c r="M63" s="222" t="s">
        <v>613</v>
      </c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</row>
    <row r="64" spans="1:27" ht="12" customHeight="1" x14ac:dyDescent="0.3">
      <c r="A64" s="262" t="s">
        <v>475</v>
      </c>
      <c r="B64" s="238"/>
      <c r="C64" s="289" t="s">
        <v>614</v>
      </c>
      <c r="D64" s="264"/>
      <c r="E64" s="264"/>
      <c r="F64" s="265">
        <v>100000</v>
      </c>
      <c r="G64" s="265">
        <v>100000</v>
      </c>
      <c r="H64" s="265"/>
      <c r="I64" s="266"/>
      <c r="J64" s="238"/>
      <c r="K64" s="238"/>
      <c r="L64" s="238"/>
      <c r="M64" s="238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</row>
    <row r="65" spans="1:27" ht="12" customHeight="1" x14ac:dyDescent="0.3">
      <c r="A65" s="257" t="s">
        <v>354</v>
      </c>
      <c r="B65" s="222"/>
      <c r="C65" s="290" t="s">
        <v>614</v>
      </c>
      <c r="D65" s="258"/>
      <c r="E65" s="258"/>
      <c r="F65" s="259">
        <v>200000</v>
      </c>
      <c r="G65" s="259">
        <v>200000</v>
      </c>
      <c r="H65" s="259"/>
      <c r="I65" s="260"/>
      <c r="J65" s="222"/>
      <c r="K65" s="222"/>
      <c r="L65" s="222"/>
      <c r="M65" s="222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</row>
    <row r="66" spans="1:27" ht="12" customHeight="1" x14ac:dyDescent="0.3">
      <c r="A66" s="291" t="s">
        <v>615</v>
      </c>
      <c r="B66" s="292"/>
      <c r="C66" s="238" t="s">
        <v>13</v>
      </c>
      <c r="D66" s="292"/>
      <c r="E66" s="292"/>
      <c r="F66" s="259">
        <v>60000</v>
      </c>
      <c r="G66" s="259">
        <v>60000</v>
      </c>
      <c r="H66" s="292"/>
      <c r="I66" s="293"/>
      <c r="J66" s="292"/>
      <c r="K66" s="292"/>
      <c r="L66" s="292"/>
      <c r="M66" s="292"/>
      <c r="N66" s="294"/>
      <c r="O66" s="294"/>
      <c r="P66" s="294"/>
      <c r="Q66" s="294"/>
      <c r="R66" s="294"/>
      <c r="S66" s="294"/>
      <c r="T66" s="294"/>
      <c r="U66" s="294"/>
      <c r="V66" s="294"/>
      <c r="W66" s="294"/>
      <c r="X66" s="294"/>
      <c r="Y66" s="294"/>
      <c r="Z66" s="294"/>
      <c r="AA66" s="294"/>
    </row>
    <row r="67" spans="1:27" ht="12" customHeight="1" x14ac:dyDescent="0.3">
      <c r="A67" s="262" t="s">
        <v>616</v>
      </c>
      <c r="B67" s="238" t="s">
        <v>494</v>
      </c>
      <c r="C67" s="238"/>
      <c r="D67" s="238"/>
      <c r="E67" s="238"/>
      <c r="F67" s="267">
        <v>200000</v>
      </c>
      <c r="G67" s="267">
        <v>200000</v>
      </c>
      <c r="H67" s="238"/>
      <c r="I67" s="266"/>
      <c r="J67" s="238"/>
      <c r="K67" s="238"/>
      <c r="L67" s="238"/>
      <c r="M67" s="238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  <c r="AA67" s="251"/>
    </row>
    <row r="68" spans="1:27" ht="12" customHeight="1" x14ac:dyDescent="0.3">
      <c r="A68" s="262" t="s">
        <v>476</v>
      </c>
      <c r="B68" s="238"/>
      <c r="C68" s="238" t="s">
        <v>477</v>
      </c>
      <c r="D68" s="238"/>
      <c r="E68" s="238"/>
      <c r="F68" s="267">
        <v>200000</v>
      </c>
      <c r="G68" s="267">
        <v>200000</v>
      </c>
      <c r="H68" s="238"/>
      <c r="I68" s="266"/>
      <c r="J68" s="238"/>
      <c r="K68" s="238"/>
      <c r="L68" s="238"/>
      <c r="M68" s="238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</row>
    <row r="69" spans="1:27" ht="12" customHeight="1" x14ac:dyDescent="0.3">
      <c r="A69" s="257" t="s">
        <v>617</v>
      </c>
      <c r="B69" s="222"/>
      <c r="C69" s="222" t="s">
        <v>618</v>
      </c>
      <c r="D69" s="258"/>
      <c r="E69" s="258"/>
      <c r="F69" s="259">
        <v>300000</v>
      </c>
      <c r="G69" s="259">
        <v>300000</v>
      </c>
      <c r="H69" s="259"/>
      <c r="I69" s="260"/>
      <c r="J69" s="222"/>
      <c r="K69" s="222"/>
      <c r="L69" s="222"/>
      <c r="M69" s="222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</row>
    <row r="70" spans="1:27" ht="12" customHeight="1" x14ac:dyDescent="0.3">
      <c r="A70" s="262" t="s">
        <v>237</v>
      </c>
      <c r="B70" s="238"/>
      <c r="C70" s="238" t="s">
        <v>238</v>
      </c>
      <c r="D70" s="264"/>
      <c r="E70" s="264"/>
      <c r="F70" s="265">
        <v>600000</v>
      </c>
      <c r="G70" s="265">
        <v>600000</v>
      </c>
      <c r="H70" s="265"/>
      <c r="I70" s="266"/>
      <c r="J70" s="238"/>
      <c r="K70" s="238"/>
      <c r="L70" s="238"/>
      <c r="M70" s="238" t="s">
        <v>619</v>
      </c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</row>
    <row r="71" spans="1:27" ht="12" customHeight="1" x14ac:dyDescent="0.3">
      <c r="A71" s="262" t="s">
        <v>620</v>
      </c>
      <c r="B71" s="238"/>
      <c r="C71" s="238"/>
      <c r="D71" s="264"/>
      <c r="E71" s="264"/>
      <c r="F71" s="265"/>
      <c r="G71" s="265"/>
      <c r="H71" s="265"/>
      <c r="I71" s="266"/>
      <c r="J71" s="238"/>
      <c r="K71" s="238"/>
      <c r="L71" s="238"/>
      <c r="M71" s="238" t="s">
        <v>621</v>
      </c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</row>
    <row r="72" spans="1:27" ht="12" customHeight="1" x14ac:dyDescent="0.3">
      <c r="A72" s="295" t="s">
        <v>239</v>
      </c>
      <c r="B72" s="296"/>
      <c r="C72" s="296"/>
      <c r="D72" s="297"/>
      <c r="E72" s="297"/>
      <c r="F72" s="298">
        <v>100000</v>
      </c>
      <c r="G72" s="298">
        <v>100000</v>
      </c>
      <c r="H72" s="298"/>
      <c r="I72" s="299"/>
      <c r="J72" s="296"/>
      <c r="K72" s="296"/>
      <c r="L72" s="296"/>
      <c r="M72" s="296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</row>
    <row r="73" spans="1:27" ht="12" customHeight="1" x14ac:dyDescent="0.3">
      <c r="A73" s="295" t="s">
        <v>622</v>
      </c>
      <c r="B73" s="296">
        <f>SUM(B5:M72)</f>
        <v>178767640</v>
      </c>
      <c r="C73" s="296"/>
      <c r="D73" s="297"/>
      <c r="E73" s="297"/>
      <c r="F73" s="300">
        <f t="shared" ref="F73:G73" si="0">SUM(F4:F72)</f>
        <v>70137569</v>
      </c>
      <c r="G73" s="300">
        <f t="shared" si="0"/>
        <v>49670969</v>
      </c>
      <c r="H73" s="298"/>
      <c r="I73" s="299"/>
      <c r="J73" s="296"/>
      <c r="K73" s="296"/>
      <c r="L73" s="296"/>
      <c r="M73" s="301" t="s">
        <v>623</v>
      </c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</row>
    <row r="74" spans="1:27" ht="12" customHeight="1" x14ac:dyDescent="0.3">
      <c r="A74" s="302"/>
      <c r="B74" s="251"/>
      <c r="C74" s="251"/>
      <c r="D74" s="303"/>
      <c r="E74" s="303"/>
      <c r="F74" s="304"/>
      <c r="G74" s="304"/>
      <c r="H74" s="304"/>
      <c r="I74" s="305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</row>
    <row r="75" spans="1:27" ht="12" customHeight="1" x14ac:dyDescent="0.3">
      <c r="A75" s="302"/>
      <c r="B75" s="251"/>
      <c r="C75" s="251"/>
      <c r="D75" s="303"/>
      <c r="E75" s="303"/>
      <c r="F75" s="304"/>
      <c r="G75" s="304"/>
      <c r="H75" s="304"/>
      <c r="I75" s="305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</row>
    <row r="76" spans="1:27" ht="12" customHeight="1" x14ac:dyDescent="0.3">
      <c r="A76" s="302"/>
      <c r="B76" s="251"/>
      <c r="C76" s="251"/>
      <c r="D76" s="303"/>
      <c r="E76" s="303"/>
      <c r="F76" s="304"/>
      <c r="G76" s="304"/>
      <c r="H76" s="304"/>
      <c r="I76" s="305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</row>
    <row r="77" spans="1:27" ht="12" customHeight="1" x14ac:dyDescent="0.3">
      <c r="A77" s="302"/>
      <c r="B77" s="251"/>
      <c r="C77" s="251"/>
      <c r="D77" s="303"/>
      <c r="E77" s="303"/>
      <c r="F77" s="304"/>
      <c r="G77" s="304"/>
      <c r="H77" s="304"/>
      <c r="I77" s="305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</row>
    <row r="78" spans="1:27" ht="12" customHeight="1" x14ac:dyDescent="0.3">
      <c r="A78" s="302"/>
      <c r="B78" s="251"/>
      <c r="C78" s="251"/>
      <c r="D78" s="303"/>
      <c r="E78" s="303"/>
      <c r="F78" s="304"/>
      <c r="G78" s="304"/>
      <c r="H78" s="304"/>
      <c r="I78" s="305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</row>
    <row r="79" spans="1:27" ht="12" customHeight="1" x14ac:dyDescent="0.3">
      <c r="A79" s="302"/>
      <c r="B79" s="251"/>
      <c r="C79" s="251"/>
      <c r="D79" s="303"/>
      <c r="E79" s="303"/>
      <c r="F79" s="304"/>
      <c r="G79" s="304"/>
      <c r="H79" s="304"/>
      <c r="I79" s="305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251"/>
      <c r="AA79" s="251"/>
    </row>
    <row r="80" spans="1:27" ht="12" customHeight="1" x14ac:dyDescent="0.3">
      <c r="A80" s="302"/>
      <c r="B80" s="251"/>
      <c r="C80" s="251"/>
      <c r="D80" s="303"/>
      <c r="E80" s="303"/>
      <c r="F80" s="304"/>
      <c r="G80" s="304"/>
      <c r="H80" s="304"/>
      <c r="I80" s="305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251"/>
      <c r="V80" s="251"/>
      <c r="W80" s="251"/>
      <c r="X80" s="251"/>
      <c r="Y80" s="251"/>
      <c r="Z80" s="251"/>
      <c r="AA80" s="251"/>
    </row>
    <row r="81" spans="1:27" ht="12" customHeight="1" x14ac:dyDescent="0.3">
      <c r="A81" s="302"/>
      <c r="B81" s="251"/>
      <c r="C81" s="251"/>
      <c r="D81" s="303"/>
      <c r="E81" s="303"/>
      <c r="F81" s="304"/>
      <c r="G81" s="304"/>
      <c r="H81" s="304"/>
      <c r="I81" s="305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251"/>
      <c r="V81" s="251"/>
      <c r="W81" s="251"/>
      <c r="X81" s="251"/>
      <c r="Y81" s="251"/>
      <c r="Z81" s="251"/>
      <c r="AA81" s="251"/>
    </row>
    <row r="82" spans="1:27" ht="12" customHeight="1" x14ac:dyDescent="0.3">
      <c r="A82" s="302"/>
      <c r="B82" s="251"/>
      <c r="C82" s="251"/>
      <c r="D82" s="303"/>
      <c r="E82" s="303"/>
      <c r="F82" s="304"/>
      <c r="G82" s="304"/>
      <c r="H82" s="304"/>
      <c r="I82" s="305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251"/>
      <c r="AA82" s="251"/>
    </row>
    <row r="83" spans="1:27" ht="12" customHeight="1" x14ac:dyDescent="0.3">
      <c r="A83" s="302"/>
      <c r="B83" s="251"/>
      <c r="C83" s="251"/>
      <c r="D83" s="303"/>
      <c r="E83" s="303"/>
      <c r="F83" s="304"/>
      <c r="G83" s="304"/>
      <c r="H83" s="304"/>
      <c r="I83" s="305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  <c r="AA83" s="251"/>
    </row>
    <row r="84" spans="1:27" ht="12" customHeight="1" x14ac:dyDescent="0.3">
      <c r="A84" s="302"/>
      <c r="B84" s="251"/>
      <c r="C84" s="251"/>
      <c r="D84" s="303"/>
      <c r="E84" s="303"/>
      <c r="F84" s="304"/>
      <c r="G84" s="304"/>
      <c r="H84" s="304"/>
      <c r="I84" s="305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</row>
    <row r="85" spans="1:27" ht="12" customHeight="1" x14ac:dyDescent="0.3">
      <c r="A85" s="302"/>
      <c r="B85" s="251"/>
      <c r="C85" s="251"/>
      <c r="D85" s="303"/>
      <c r="E85" s="303"/>
      <c r="F85" s="304"/>
      <c r="G85" s="304"/>
      <c r="H85" s="304"/>
      <c r="I85" s="305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</row>
    <row r="86" spans="1:27" ht="12" customHeight="1" x14ac:dyDescent="0.3">
      <c r="A86" s="302"/>
      <c r="B86" s="251"/>
      <c r="C86" s="251"/>
      <c r="D86" s="303"/>
      <c r="E86" s="303"/>
      <c r="F86" s="304"/>
      <c r="G86" s="304"/>
      <c r="H86" s="304"/>
      <c r="I86" s="305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  <c r="AA86" s="251"/>
    </row>
    <row r="87" spans="1:27" ht="12" customHeight="1" x14ac:dyDescent="0.3">
      <c r="A87" s="302"/>
      <c r="B87" s="251"/>
      <c r="C87" s="251"/>
      <c r="D87" s="303"/>
      <c r="E87" s="303"/>
      <c r="F87" s="304"/>
      <c r="G87" s="304"/>
      <c r="H87" s="304"/>
      <c r="I87" s="305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  <c r="AA87" s="251"/>
    </row>
    <row r="88" spans="1:27" ht="12" customHeight="1" x14ac:dyDescent="0.3">
      <c r="A88" s="302"/>
      <c r="B88" s="251"/>
      <c r="C88" s="251"/>
      <c r="D88" s="303"/>
      <c r="E88" s="303"/>
      <c r="F88" s="304"/>
      <c r="G88" s="304"/>
      <c r="H88" s="304"/>
      <c r="I88" s="305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251"/>
      <c r="V88" s="251"/>
      <c r="W88" s="251"/>
      <c r="X88" s="251"/>
      <c r="Y88" s="251"/>
      <c r="Z88" s="251"/>
      <c r="AA88" s="251"/>
    </row>
    <row r="89" spans="1:27" ht="12" customHeight="1" x14ac:dyDescent="0.3">
      <c r="A89" s="302"/>
      <c r="B89" s="251"/>
      <c r="C89" s="251"/>
      <c r="D89" s="303"/>
      <c r="E89" s="303"/>
      <c r="F89" s="304"/>
      <c r="G89" s="304"/>
      <c r="H89" s="304"/>
      <c r="I89" s="305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1"/>
      <c r="W89" s="251"/>
      <c r="X89" s="251"/>
      <c r="Y89" s="251"/>
      <c r="Z89" s="251"/>
      <c r="AA89" s="251"/>
    </row>
    <row r="90" spans="1:27" ht="12" customHeight="1" x14ac:dyDescent="0.3">
      <c r="A90" s="302"/>
      <c r="B90" s="251"/>
      <c r="C90" s="251"/>
      <c r="D90" s="303"/>
      <c r="E90" s="303"/>
      <c r="F90" s="304"/>
      <c r="G90" s="304"/>
      <c r="H90" s="304"/>
      <c r="I90" s="305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</row>
    <row r="91" spans="1:27" ht="12" customHeight="1" x14ac:dyDescent="0.3">
      <c r="A91" s="302"/>
      <c r="B91" s="251"/>
      <c r="C91" s="251"/>
      <c r="D91" s="303"/>
      <c r="E91" s="303"/>
      <c r="F91" s="304"/>
      <c r="G91" s="304"/>
      <c r="H91" s="304"/>
      <c r="I91" s="305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251"/>
      <c r="AA91" s="251"/>
    </row>
    <row r="92" spans="1:27" ht="12" customHeight="1" x14ac:dyDescent="0.3">
      <c r="A92" s="302"/>
      <c r="B92" s="251"/>
      <c r="C92" s="251"/>
      <c r="D92" s="303"/>
      <c r="E92" s="303"/>
      <c r="F92" s="304"/>
      <c r="G92" s="304"/>
      <c r="H92" s="304"/>
      <c r="I92" s="305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  <c r="AA92" s="251"/>
    </row>
    <row r="93" spans="1:27" ht="12" customHeight="1" x14ac:dyDescent="0.3">
      <c r="A93" s="302"/>
      <c r="B93" s="251"/>
      <c r="C93" s="251"/>
      <c r="D93" s="303"/>
      <c r="E93" s="303"/>
      <c r="F93" s="304"/>
      <c r="G93" s="304"/>
      <c r="H93" s="304"/>
      <c r="I93" s="305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  <c r="AA93" s="251"/>
    </row>
    <row r="94" spans="1:27" ht="12" customHeight="1" x14ac:dyDescent="0.3">
      <c r="A94" s="302"/>
      <c r="B94" s="251"/>
      <c r="C94" s="251"/>
      <c r="D94" s="303"/>
      <c r="E94" s="303"/>
      <c r="F94" s="304"/>
      <c r="G94" s="304"/>
      <c r="H94" s="304"/>
      <c r="I94" s="305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  <c r="AA94" s="251"/>
    </row>
    <row r="95" spans="1:27" ht="12" customHeight="1" x14ac:dyDescent="0.3">
      <c r="A95" s="302"/>
      <c r="B95" s="251"/>
      <c r="C95" s="251"/>
      <c r="D95" s="303"/>
      <c r="E95" s="303"/>
      <c r="F95" s="304"/>
      <c r="G95" s="304"/>
      <c r="H95" s="304"/>
      <c r="I95" s="305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</row>
    <row r="96" spans="1:27" ht="12" customHeight="1" x14ac:dyDescent="0.3">
      <c r="A96" s="302"/>
      <c r="B96" s="251"/>
      <c r="C96" s="251"/>
      <c r="D96" s="303"/>
      <c r="E96" s="303"/>
      <c r="F96" s="304"/>
      <c r="G96" s="304"/>
      <c r="H96" s="304"/>
      <c r="I96" s="305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  <c r="AA96" s="251"/>
    </row>
    <row r="97" spans="1:27" ht="12" customHeight="1" x14ac:dyDescent="0.3">
      <c r="A97" s="302"/>
      <c r="B97" s="251"/>
      <c r="C97" s="251"/>
      <c r="D97" s="303"/>
      <c r="E97" s="303"/>
      <c r="F97" s="304"/>
      <c r="G97" s="304"/>
      <c r="H97" s="304"/>
      <c r="I97" s="305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</row>
    <row r="98" spans="1:27" ht="12" customHeight="1" x14ac:dyDescent="0.3">
      <c r="A98" s="302"/>
      <c r="B98" s="251"/>
      <c r="C98" s="251"/>
      <c r="D98" s="303"/>
      <c r="E98" s="303"/>
      <c r="F98" s="304"/>
      <c r="G98" s="304"/>
      <c r="H98" s="304"/>
      <c r="I98" s="305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  <c r="AA98" s="251"/>
    </row>
    <row r="99" spans="1:27" ht="12" customHeight="1" x14ac:dyDescent="0.3">
      <c r="A99" s="302"/>
      <c r="B99" s="251"/>
      <c r="C99" s="251"/>
      <c r="D99" s="303"/>
      <c r="E99" s="303"/>
      <c r="F99" s="304"/>
      <c r="G99" s="304"/>
      <c r="H99" s="304"/>
      <c r="I99" s="305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  <c r="AA99" s="251"/>
    </row>
    <row r="100" spans="1:27" ht="12" customHeight="1" x14ac:dyDescent="0.3">
      <c r="A100" s="302"/>
      <c r="B100" s="251"/>
      <c r="C100" s="251"/>
      <c r="D100" s="303"/>
      <c r="E100" s="303"/>
      <c r="F100" s="304"/>
      <c r="G100" s="304"/>
      <c r="H100" s="304"/>
      <c r="I100" s="305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  <c r="AA100" s="251"/>
    </row>
    <row r="101" spans="1:27" ht="12" customHeight="1" x14ac:dyDescent="0.3">
      <c r="A101" s="302"/>
      <c r="B101" s="251"/>
      <c r="C101" s="251"/>
      <c r="D101" s="303"/>
      <c r="E101" s="303"/>
      <c r="F101" s="304"/>
      <c r="G101" s="304"/>
      <c r="H101" s="304"/>
      <c r="I101" s="305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  <c r="AA101" s="251"/>
    </row>
    <row r="102" spans="1:27" ht="12" customHeight="1" x14ac:dyDescent="0.3">
      <c r="A102" s="302"/>
      <c r="B102" s="251"/>
      <c r="C102" s="251"/>
      <c r="D102" s="303"/>
      <c r="E102" s="303"/>
      <c r="F102" s="304"/>
      <c r="G102" s="304"/>
      <c r="H102" s="304"/>
      <c r="I102" s="305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251"/>
      <c r="W102" s="251"/>
      <c r="X102" s="251"/>
      <c r="Y102" s="251"/>
      <c r="Z102" s="251"/>
      <c r="AA102" s="251"/>
    </row>
    <row r="103" spans="1:27" ht="12" customHeight="1" x14ac:dyDescent="0.3">
      <c r="A103" s="302"/>
      <c r="B103" s="251"/>
      <c r="C103" s="251"/>
      <c r="D103" s="303"/>
      <c r="E103" s="303"/>
      <c r="F103" s="304"/>
      <c r="G103" s="304"/>
      <c r="H103" s="304"/>
      <c r="I103" s="305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</row>
    <row r="104" spans="1:27" ht="12" customHeight="1" x14ac:dyDescent="0.3">
      <c r="A104" s="302"/>
      <c r="B104" s="251"/>
      <c r="C104" s="251"/>
      <c r="D104" s="303"/>
      <c r="E104" s="303"/>
      <c r="F104" s="304"/>
      <c r="G104" s="304"/>
      <c r="H104" s="304"/>
      <c r="I104" s="305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  <c r="AA104" s="251"/>
    </row>
    <row r="105" spans="1:27" ht="12" customHeight="1" x14ac:dyDescent="0.3">
      <c r="A105" s="302"/>
      <c r="B105" s="251"/>
      <c r="C105" s="251"/>
      <c r="D105" s="303"/>
      <c r="E105" s="303"/>
      <c r="F105" s="304"/>
      <c r="G105" s="304"/>
      <c r="H105" s="304"/>
      <c r="I105" s="305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  <c r="AA105" s="251"/>
    </row>
    <row r="106" spans="1:27" ht="12" customHeight="1" x14ac:dyDescent="0.3">
      <c r="A106" s="302"/>
      <c r="B106" s="251"/>
      <c r="C106" s="251"/>
      <c r="D106" s="303"/>
      <c r="E106" s="303"/>
      <c r="F106" s="304"/>
      <c r="G106" s="304"/>
      <c r="H106" s="304"/>
      <c r="I106" s="305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  <c r="AA106" s="251"/>
    </row>
    <row r="107" spans="1:27" ht="12" customHeight="1" x14ac:dyDescent="0.3">
      <c r="A107" s="302"/>
      <c r="B107" s="251"/>
      <c r="C107" s="251"/>
      <c r="D107" s="303"/>
      <c r="E107" s="303"/>
      <c r="F107" s="304"/>
      <c r="G107" s="304"/>
      <c r="H107" s="304"/>
      <c r="I107" s="305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  <c r="AA107" s="251"/>
    </row>
    <row r="108" spans="1:27" ht="12" customHeight="1" x14ac:dyDescent="0.3">
      <c r="A108" s="302"/>
      <c r="B108" s="251"/>
      <c r="C108" s="251"/>
      <c r="D108" s="303"/>
      <c r="E108" s="303"/>
      <c r="F108" s="304"/>
      <c r="G108" s="304"/>
      <c r="H108" s="304"/>
      <c r="I108" s="305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</row>
    <row r="109" spans="1:27" ht="12" customHeight="1" x14ac:dyDescent="0.3">
      <c r="A109" s="302"/>
      <c r="B109" s="251"/>
      <c r="C109" s="251"/>
      <c r="D109" s="303"/>
      <c r="E109" s="303"/>
      <c r="F109" s="304"/>
      <c r="G109" s="304"/>
      <c r="H109" s="304"/>
      <c r="I109" s="305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  <c r="AA109" s="251"/>
    </row>
    <row r="110" spans="1:27" ht="12" customHeight="1" x14ac:dyDescent="0.3">
      <c r="A110" s="302"/>
      <c r="B110" s="251"/>
      <c r="C110" s="251"/>
      <c r="D110" s="303"/>
      <c r="E110" s="303"/>
      <c r="F110" s="304"/>
      <c r="G110" s="304"/>
      <c r="H110" s="304"/>
      <c r="I110" s="305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  <c r="AA110" s="251"/>
    </row>
    <row r="111" spans="1:27" ht="12" customHeight="1" x14ac:dyDescent="0.3">
      <c r="A111" s="302"/>
      <c r="B111" s="251"/>
      <c r="C111" s="251"/>
      <c r="D111" s="303"/>
      <c r="E111" s="303"/>
      <c r="F111" s="304"/>
      <c r="G111" s="304"/>
      <c r="H111" s="304"/>
      <c r="I111" s="305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  <c r="AA111" s="251"/>
    </row>
    <row r="112" spans="1:27" ht="12" customHeight="1" x14ac:dyDescent="0.3">
      <c r="A112" s="302"/>
      <c r="B112" s="251"/>
      <c r="C112" s="251"/>
      <c r="D112" s="303"/>
      <c r="E112" s="303"/>
      <c r="F112" s="304"/>
      <c r="G112" s="304"/>
      <c r="H112" s="304"/>
      <c r="I112" s="305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  <c r="AA112" s="251"/>
    </row>
    <row r="113" spans="1:27" ht="12" customHeight="1" x14ac:dyDescent="0.3">
      <c r="A113" s="302"/>
      <c r="B113" s="251"/>
      <c r="C113" s="251"/>
      <c r="D113" s="303"/>
      <c r="E113" s="303"/>
      <c r="F113" s="304"/>
      <c r="G113" s="304"/>
      <c r="H113" s="304"/>
      <c r="I113" s="305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251"/>
      <c r="V113" s="251"/>
      <c r="W113" s="251"/>
      <c r="X113" s="251"/>
      <c r="Y113" s="251"/>
      <c r="Z113" s="251"/>
      <c r="AA113" s="251"/>
    </row>
    <row r="114" spans="1:27" ht="12" customHeight="1" x14ac:dyDescent="0.3">
      <c r="A114" s="302"/>
      <c r="B114" s="251"/>
      <c r="C114" s="251"/>
      <c r="D114" s="303"/>
      <c r="E114" s="303"/>
      <c r="F114" s="304"/>
      <c r="G114" s="304"/>
      <c r="H114" s="304"/>
      <c r="I114" s="305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  <c r="AA114" s="251"/>
    </row>
    <row r="115" spans="1:27" ht="12" customHeight="1" x14ac:dyDescent="0.3">
      <c r="A115" s="302"/>
      <c r="B115" s="251"/>
      <c r="C115" s="251"/>
      <c r="D115" s="303"/>
      <c r="E115" s="303"/>
      <c r="F115" s="304"/>
      <c r="G115" s="304"/>
      <c r="H115" s="304"/>
      <c r="I115" s="305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251"/>
      <c r="V115" s="251"/>
      <c r="W115" s="251"/>
      <c r="X115" s="251"/>
      <c r="Y115" s="251"/>
      <c r="Z115" s="251"/>
      <c r="AA115" s="251"/>
    </row>
    <row r="116" spans="1:27" ht="12" customHeight="1" x14ac:dyDescent="0.3">
      <c r="A116" s="302"/>
      <c r="B116" s="251"/>
      <c r="C116" s="251"/>
      <c r="D116" s="303"/>
      <c r="E116" s="303"/>
      <c r="F116" s="304"/>
      <c r="G116" s="304"/>
      <c r="H116" s="304"/>
      <c r="I116" s="305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  <c r="AA116" s="251"/>
    </row>
    <row r="117" spans="1:27" ht="12" customHeight="1" x14ac:dyDescent="0.3">
      <c r="A117" s="302"/>
      <c r="B117" s="251"/>
      <c r="C117" s="251"/>
      <c r="D117" s="303"/>
      <c r="E117" s="303"/>
      <c r="F117" s="304"/>
      <c r="G117" s="304"/>
      <c r="H117" s="304"/>
      <c r="I117" s="305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  <c r="AA117" s="251"/>
    </row>
    <row r="118" spans="1:27" ht="12" customHeight="1" x14ac:dyDescent="0.3">
      <c r="A118" s="302"/>
      <c r="B118" s="251"/>
      <c r="C118" s="251"/>
      <c r="D118" s="303"/>
      <c r="E118" s="303"/>
      <c r="F118" s="304"/>
      <c r="G118" s="304"/>
      <c r="H118" s="304"/>
      <c r="I118" s="305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  <c r="AA118" s="251"/>
    </row>
    <row r="119" spans="1:27" ht="12" customHeight="1" x14ac:dyDescent="0.3">
      <c r="A119" s="302"/>
      <c r="B119" s="251"/>
      <c r="C119" s="251"/>
      <c r="D119" s="303"/>
      <c r="E119" s="303"/>
      <c r="F119" s="304"/>
      <c r="G119" s="304"/>
      <c r="H119" s="304"/>
      <c r="I119" s="305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  <c r="AA119" s="251"/>
    </row>
    <row r="120" spans="1:27" ht="12" customHeight="1" x14ac:dyDescent="0.3">
      <c r="A120" s="302"/>
      <c r="B120" s="251"/>
      <c r="C120" s="251"/>
      <c r="D120" s="303"/>
      <c r="E120" s="303"/>
      <c r="F120" s="304"/>
      <c r="G120" s="304"/>
      <c r="H120" s="304"/>
      <c r="I120" s="305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251"/>
      <c r="V120" s="251"/>
      <c r="W120" s="251"/>
      <c r="X120" s="251"/>
      <c r="Y120" s="251"/>
      <c r="Z120" s="251"/>
      <c r="AA120" s="251"/>
    </row>
    <row r="121" spans="1:27" ht="12" customHeight="1" x14ac:dyDescent="0.3">
      <c r="A121" s="302"/>
      <c r="B121" s="251"/>
      <c r="C121" s="251"/>
      <c r="D121" s="303"/>
      <c r="E121" s="303"/>
      <c r="F121" s="304"/>
      <c r="G121" s="304"/>
      <c r="H121" s="304"/>
      <c r="I121" s="305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251"/>
      <c r="U121" s="251"/>
      <c r="V121" s="251"/>
      <c r="W121" s="251"/>
      <c r="X121" s="251"/>
      <c r="Y121" s="251"/>
      <c r="Z121" s="251"/>
      <c r="AA121" s="251"/>
    </row>
    <row r="122" spans="1:27" ht="12" customHeight="1" x14ac:dyDescent="0.3">
      <c r="A122" s="302"/>
      <c r="B122" s="251"/>
      <c r="C122" s="251"/>
      <c r="D122" s="303"/>
      <c r="E122" s="303"/>
      <c r="F122" s="304"/>
      <c r="G122" s="304"/>
      <c r="H122" s="304"/>
      <c r="I122" s="305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  <c r="AA122" s="251"/>
    </row>
    <row r="123" spans="1:27" ht="12" customHeight="1" x14ac:dyDescent="0.3">
      <c r="A123" s="302"/>
      <c r="B123" s="251"/>
      <c r="C123" s="251"/>
      <c r="D123" s="303"/>
      <c r="E123" s="303"/>
      <c r="F123" s="304"/>
      <c r="G123" s="304"/>
      <c r="H123" s="304"/>
      <c r="I123" s="305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  <c r="AA123" s="251"/>
    </row>
    <row r="124" spans="1:27" ht="12" customHeight="1" x14ac:dyDescent="0.3">
      <c r="A124" s="302"/>
      <c r="B124" s="251"/>
      <c r="C124" s="251"/>
      <c r="D124" s="303"/>
      <c r="E124" s="303"/>
      <c r="F124" s="304"/>
      <c r="G124" s="304"/>
      <c r="H124" s="304"/>
      <c r="I124" s="305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  <c r="AA124" s="251"/>
    </row>
    <row r="125" spans="1:27" ht="12" customHeight="1" x14ac:dyDescent="0.3">
      <c r="A125" s="302"/>
      <c r="B125" s="251"/>
      <c r="C125" s="251"/>
      <c r="D125" s="303"/>
      <c r="E125" s="303"/>
      <c r="F125" s="304"/>
      <c r="G125" s="304"/>
      <c r="H125" s="304"/>
      <c r="I125" s="305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1"/>
      <c r="Y125" s="251"/>
      <c r="Z125" s="251"/>
      <c r="AA125" s="251"/>
    </row>
    <row r="126" spans="1:27" ht="12" customHeight="1" x14ac:dyDescent="0.3">
      <c r="A126" s="302"/>
      <c r="B126" s="251"/>
      <c r="C126" s="251"/>
      <c r="D126" s="303"/>
      <c r="E126" s="303"/>
      <c r="F126" s="304"/>
      <c r="G126" s="304"/>
      <c r="H126" s="304"/>
      <c r="I126" s="305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251"/>
      <c r="AA126" s="251"/>
    </row>
    <row r="127" spans="1:27" ht="12" customHeight="1" x14ac:dyDescent="0.3">
      <c r="A127" s="302"/>
      <c r="B127" s="251"/>
      <c r="C127" s="251"/>
      <c r="D127" s="303"/>
      <c r="E127" s="303"/>
      <c r="F127" s="304"/>
      <c r="G127" s="304"/>
      <c r="H127" s="304"/>
      <c r="I127" s="305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  <c r="AA127" s="251"/>
    </row>
    <row r="128" spans="1:27" ht="12" customHeight="1" x14ac:dyDescent="0.3">
      <c r="A128" s="302"/>
      <c r="B128" s="251"/>
      <c r="C128" s="251"/>
      <c r="D128" s="303"/>
      <c r="E128" s="303"/>
      <c r="F128" s="304"/>
      <c r="G128" s="304"/>
      <c r="H128" s="304"/>
      <c r="I128" s="305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  <c r="V128" s="251"/>
      <c r="W128" s="251"/>
      <c r="X128" s="251"/>
      <c r="Y128" s="251"/>
      <c r="Z128" s="251"/>
      <c r="AA128" s="251"/>
    </row>
    <row r="129" spans="1:27" ht="12" customHeight="1" x14ac:dyDescent="0.3">
      <c r="A129" s="302"/>
      <c r="B129" s="251"/>
      <c r="C129" s="251"/>
      <c r="D129" s="303"/>
      <c r="E129" s="303"/>
      <c r="F129" s="304"/>
      <c r="G129" s="304"/>
      <c r="H129" s="304"/>
      <c r="I129" s="305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  <c r="AA129" s="251"/>
    </row>
    <row r="130" spans="1:27" ht="12" customHeight="1" x14ac:dyDescent="0.3">
      <c r="A130" s="302"/>
      <c r="B130" s="251"/>
      <c r="C130" s="251"/>
      <c r="D130" s="303"/>
      <c r="E130" s="303"/>
      <c r="F130" s="304"/>
      <c r="G130" s="304"/>
      <c r="H130" s="304"/>
      <c r="I130" s="305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1"/>
      <c r="AA130" s="251"/>
    </row>
    <row r="131" spans="1:27" ht="12" customHeight="1" x14ac:dyDescent="0.3">
      <c r="A131" s="302"/>
      <c r="B131" s="251"/>
      <c r="C131" s="251"/>
      <c r="D131" s="303"/>
      <c r="E131" s="303"/>
      <c r="F131" s="304"/>
      <c r="G131" s="304"/>
      <c r="H131" s="304"/>
      <c r="I131" s="305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  <c r="AA131" s="251"/>
    </row>
    <row r="132" spans="1:27" ht="12" customHeight="1" x14ac:dyDescent="0.3">
      <c r="A132" s="302"/>
      <c r="B132" s="251"/>
      <c r="C132" s="251"/>
      <c r="D132" s="303"/>
      <c r="E132" s="303"/>
      <c r="F132" s="304"/>
      <c r="G132" s="304"/>
      <c r="H132" s="304"/>
      <c r="I132" s="305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  <c r="AA132" s="251"/>
    </row>
    <row r="133" spans="1:27" ht="12" customHeight="1" x14ac:dyDescent="0.3">
      <c r="A133" s="302"/>
      <c r="B133" s="251"/>
      <c r="C133" s="251"/>
      <c r="D133" s="303"/>
      <c r="E133" s="303"/>
      <c r="F133" s="304"/>
      <c r="G133" s="304"/>
      <c r="H133" s="304"/>
      <c r="I133" s="305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  <c r="AA133" s="251"/>
    </row>
    <row r="134" spans="1:27" ht="12" customHeight="1" x14ac:dyDescent="0.3">
      <c r="A134" s="302"/>
      <c r="B134" s="251"/>
      <c r="C134" s="251"/>
      <c r="D134" s="303"/>
      <c r="E134" s="303"/>
      <c r="F134" s="304"/>
      <c r="G134" s="304"/>
      <c r="H134" s="304"/>
      <c r="I134" s="305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  <c r="AA134" s="251"/>
    </row>
    <row r="135" spans="1:27" ht="12" customHeight="1" x14ac:dyDescent="0.3">
      <c r="A135" s="302"/>
      <c r="B135" s="251"/>
      <c r="C135" s="251"/>
      <c r="D135" s="303"/>
      <c r="E135" s="303"/>
      <c r="F135" s="304"/>
      <c r="G135" s="304"/>
      <c r="H135" s="304"/>
      <c r="I135" s="305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</row>
    <row r="136" spans="1:27" ht="12" customHeight="1" x14ac:dyDescent="0.3">
      <c r="A136" s="302"/>
      <c r="B136" s="251"/>
      <c r="C136" s="251"/>
      <c r="D136" s="303"/>
      <c r="E136" s="303"/>
      <c r="F136" s="304"/>
      <c r="G136" s="304"/>
      <c r="H136" s="304"/>
      <c r="I136" s="305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  <c r="AA136" s="251"/>
    </row>
    <row r="137" spans="1:27" ht="12" customHeight="1" x14ac:dyDescent="0.3">
      <c r="A137" s="302"/>
      <c r="B137" s="251"/>
      <c r="C137" s="251"/>
      <c r="D137" s="303"/>
      <c r="E137" s="303"/>
      <c r="F137" s="304"/>
      <c r="G137" s="304"/>
      <c r="H137" s="304"/>
      <c r="I137" s="305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251"/>
      <c r="AA137" s="251"/>
    </row>
    <row r="138" spans="1:27" ht="12" customHeight="1" x14ac:dyDescent="0.3">
      <c r="A138" s="302"/>
      <c r="B138" s="251"/>
      <c r="C138" s="251"/>
      <c r="D138" s="303"/>
      <c r="E138" s="303"/>
      <c r="F138" s="304"/>
      <c r="G138" s="304"/>
      <c r="H138" s="304"/>
      <c r="I138" s="305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251"/>
      <c r="AA138" s="251"/>
    </row>
    <row r="139" spans="1:27" ht="12" customHeight="1" x14ac:dyDescent="0.3">
      <c r="A139" s="302"/>
      <c r="B139" s="251"/>
      <c r="C139" s="251"/>
      <c r="D139" s="303"/>
      <c r="E139" s="303"/>
      <c r="F139" s="304"/>
      <c r="G139" s="304"/>
      <c r="H139" s="304"/>
      <c r="I139" s="305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  <c r="AA139" s="251"/>
    </row>
    <row r="140" spans="1:27" ht="12" customHeight="1" x14ac:dyDescent="0.3">
      <c r="A140" s="302"/>
      <c r="B140" s="251"/>
      <c r="C140" s="251"/>
      <c r="D140" s="303"/>
      <c r="E140" s="303"/>
      <c r="F140" s="304"/>
      <c r="G140" s="304"/>
      <c r="H140" s="304"/>
      <c r="I140" s="305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  <c r="AA140" s="251"/>
    </row>
    <row r="141" spans="1:27" ht="12" customHeight="1" x14ac:dyDescent="0.3">
      <c r="A141" s="302"/>
      <c r="B141" s="251"/>
      <c r="C141" s="251"/>
      <c r="D141" s="303"/>
      <c r="E141" s="303"/>
      <c r="F141" s="304"/>
      <c r="G141" s="304"/>
      <c r="H141" s="304"/>
      <c r="I141" s="305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251"/>
      <c r="AA141" s="251"/>
    </row>
    <row r="142" spans="1:27" ht="12" customHeight="1" x14ac:dyDescent="0.3">
      <c r="A142" s="302"/>
      <c r="B142" s="251"/>
      <c r="C142" s="251"/>
      <c r="D142" s="303"/>
      <c r="E142" s="303"/>
      <c r="F142" s="304"/>
      <c r="G142" s="304"/>
      <c r="H142" s="304"/>
      <c r="I142" s="305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251"/>
      <c r="AA142" s="251"/>
    </row>
    <row r="143" spans="1:27" ht="12" customHeight="1" x14ac:dyDescent="0.3">
      <c r="A143" s="302"/>
      <c r="B143" s="251"/>
      <c r="C143" s="251"/>
      <c r="D143" s="303"/>
      <c r="E143" s="303"/>
      <c r="F143" s="304"/>
      <c r="G143" s="304"/>
      <c r="H143" s="304"/>
      <c r="I143" s="305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  <c r="AA143" s="251"/>
    </row>
    <row r="144" spans="1:27" ht="12" customHeight="1" x14ac:dyDescent="0.3">
      <c r="A144" s="302"/>
      <c r="B144" s="251"/>
      <c r="C144" s="251"/>
      <c r="D144" s="303"/>
      <c r="E144" s="303"/>
      <c r="F144" s="304"/>
      <c r="G144" s="304"/>
      <c r="H144" s="304"/>
      <c r="I144" s="305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  <c r="AA144" s="251"/>
    </row>
    <row r="145" spans="1:27" ht="12" customHeight="1" x14ac:dyDescent="0.3">
      <c r="A145" s="302"/>
      <c r="B145" s="251"/>
      <c r="C145" s="251"/>
      <c r="D145" s="303"/>
      <c r="E145" s="303"/>
      <c r="F145" s="304"/>
      <c r="G145" s="304"/>
      <c r="H145" s="304"/>
      <c r="I145" s="305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251"/>
      <c r="AA145" s="251"/>
    </row>
    <row r="146" spans="1:27" ht="12" customHeight="1" x14ac:dyDescent="0.3">
      <c r="A146" s="302"/>
      <c r="B146" s="251"/>
      <c r="C146" s="251"/>
      <c r="D146" s="303"/>
      <c r="E146" s="303"/>
      <c r="F146" s="304"/>
      <c r="G146" s="304"/>
      <c r="H146" s="304"/>
      <c r="I146" s="305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  <c r="W146" s="251"/>
      <c r="X146" s="251"/>
      <c r="Y146" s="251"/>
      <c r="Z146" s="251"/>
      <c r="AA146" s="251"/>
    </row>
    <row r="147" spans="1:27" ht="12" customHeight="1" x14ac:dyDescent="0.3">
      <c r="A147" s="302"/>
      <c r="B147" s="251"/>
      <c r="C147" s="251"/>
      <c r="D147" s="303"/>
      <c r="E147" s="303"/>
      <c r="F147" s="304"/>
      <c r="G147" s="304"/>
      <c r="H147" s="304"/>
      <c r="I147" s="305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  <c r="AA147" s="251"/>
    </row>
    <row r="148" spans="1:27" ht="12" customHeight="1" x14ac:dyDescent="0.3">
      <c r="A148" s="302"/>
      <c r="B148" s="251"/>
      <c r="C148" s="251"/>
      <c r="D148" s="303"/>
      <c r="E148" s="303"/>
      <c r="F148" s="304"/>
      <c r="G148" s="304"/>
      <c r="H148" s="304"/>
      <c r="I148" s="305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251"/>
      <c r="AA148" s="251"/>
    </row>
    <row r="149" spans="1:27" ht="12" customHeight="1" x14ac:dyDescent="0.3">
      <c r="A149" s="302"/>
      <c r="B149" s="251"/>
      <c r="C149" s="251"/>
      <c r="D149" s="303"/>
      <c r="E149" s="303"/>
      <c r="F149" s="304"/>
      <c r="G149" s="304"/>
      <c r="H149" s="304"/>
      <c r="I149" s="305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251"/>
      <c r="AA149" s="251"/>
    </row>
    <row r="150" spans="1:27" ht="12" customHeight="1" x14ac:dyDescent="0.3">
      <c r="A150" s="302"/>
      <c r="B150" s="251"/>
      <c r="C150" s="251"/>
      <c r="D150" s="303"/>
      <c r="E150" s="303"/>
      <c r="F150" s="304"/>
      <c r="G150" s="304"/>
      <c r="H150" s="304"/>
      <c r="I150" s="305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1"/>
      <c r="Z150" s="251"/>
      <c r="AA150" s="251"/>
    </row>
    <row r="151" spans="1:27" ht="12" customHeight="1" x14ac:dyDescent="0.3">
      <c r="A151" s="302"/>
      <c r="B151" s="251"/>
      <c r="C151" s="251"/>
      <c r="D151" s="303"/>
      <c r="E151" s="303"/>
      <c r="F151" s="304"/>
      <c r="G151" s="304"/>
      <c r="H151" s="304"/>
      <c r="I151" s="305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  <c r="AA151" s="251"/>
    </row>
    <row r="152" spans="1:27" ht="12" customHeight="1" x14ac:dyDescent="0.3">
      <c r="A152" s="302"/>
      <c r="B152" s="251"/>
      <c r="C152" s="251"/>
      <c r="D152" s="303"/>
      <c r="E152" s="303"/>
      <c r="F152" s="304"/>
      <c r="G152" s="304"/>
      <c r="H152" s="304"/>
      <c r="I152" s="305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  <c r="AA152" s="251"/>
    </row>
    <row r="153" spans="1:27" ht="12" customHeight="1" x14ac:dyDescent="0.3">
      <c r="A153" s="302"/>
      <c r="B153" s="251"/>
      <c r="C153" s="251"/>
      <c r="D153" s="303"/>
      <c r="E153" s="303"/>
      <c r="F153" s="304"/>
      <c r="G153" s="304"/>
      <c r="H153" s="304"/>
      <c r="I153" s="305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  <c r="AA153" s="251"/>
    </row>
    <row r="154" spans="1:27" ht="12" customHeight="1" x14ac:dyDescent="0.3">
      <c r="A154" s="302"/>
      <c r="B154" s="251"/>
      <c r="C154" s="251"/>
      <c r="D154" s="303"/>
      <c r="E154" s="303"/>
      <c r="F154" s="304"/>
      <c r="G154" s="304"/>
      <c r="H154" s="304"/>
      <c r="I154" s="305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251"/>
      <c r="AA154" s="251"/>
    </row>
    <row r="155" spans="1:27" ht="12" customHeight="1" x14ac:dyDescent="0.3">
      <c r="A155" s="302"/>
      <c r="B155" s="251"/>
      <c r="C155" s="251"/>
      <c r="D155" s="303"/>
      <c r="E155" s="303"/>
      <c r="F155" s="304"/>
      <c r="G155" s="304"/>
      <c r="H155" s="304"/>
      <c r="I155" s="305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  <c r="AA155" s="251"/>
    </row>
    <row r="156" spans="1:27" ht="12" customHeight="1" x14ac:dyDescent="0.3">
      <c r="A156" s="302"/>
      <c r="B156" s="251"/>
      <c r="C156" s="251"/>
      <c r="D156" s="303"/>
      <c r="E156" s="303"/>
      <c r="F156" s="304"/>
      <c r="G156" s="304"/>
      <c r="H156" s="304"/>
      <c r="I156" s="305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  <c r="AA156" s="251"/>
    </row>
    <row r="157" spans="1:27" ht="12" customHeight="1" x14ac:dyDescent="0.3">
      <c r="A157" s="302"/>
      <c r="B157" s="251"/>
      <c r="C157" s="251"/>
      <c r="D157" s="303"/>
      <c r="E157" s="303"/>
      <c r="F157" s="304"/>
      <c r="G157" s="304"/>
      <c r="H157" s="304"/>
      <c r="I157" s="305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251"/>
      <c r="AA157" s="251"/>
    </row>
    <row r="158" spans="1:27" ht="12" customHeight="1" x14ac:dyDescent="0.3">
      <c r="A158" s="302"/>
      <c r="B158" s="251"/>
      <c r="C158" s="251"/>
      <c r="D158" s="303"/>
      <c r="E158" s="303"/>
      <c r="F158" s="304"/>
      <c r="G158" s="304"/>
      <c r="H158" s="304"/>
      <c r="I158" s="305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  <c r="AA158" s="251"/>
    </row>
    <row r="159" spans="1:27" ht="12" customHeight="1" x14ac:dyDescent="0.3">
      <c r="A159" s="302"/>
      <c r="B159" s="251"/>
      <c r="C159" s="251"/>
      <c r="D159" s="303"/>
      <c r="E159" s="303"/>
      <c r="F159" s="304"/>
      <c r="G159" s="304"/>
      <c r="H159" s="304"/>
      <c r="I159" s="305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  <c r="AA159" s="251"/>
    </row>
    <row r="160" spans="1:27" ht="12" customHeight="1" x14ac:dyDescent="0.3">
      <c r="A160" s="302"/>
      <c r="B160" s="251"/>
      <c r="C160" s="251"/>
      <c r="D160" s="303"/>
      <c r="E160" s="303"/>
      <c r="F160" s="304"/>
      <c r="G160" s="304"/>
      <c r="H160" s="304"/>
      <c r="I160" s="305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  <c r="AA160" s="251"/>
    </row>
    <row r="161" spans="1:27" ht="12" customHeight="1" x14ac:dyDescent="0.3">
      <c r="A161" s="302"/>
      <c r="B161" s="251"/>
      <c r="C161" s="251"/>
      <c r="D161" s="303"/>
      <c r="E161" s="303"/>
      <c r="F161" s="304"/>
      <c r="G161" s="304"/>
      <c r="H161" s="304"/>
      <c r="I161" s="305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  <c r="AA161" s="251"/>
    </row>
    <row r="162" spans="1:27" ht="12" customHeight="1" x14ac:dyDescent="0.3">
      <c r="A162" s="302"/>
      <c r="B162" s="251"/>
      <c r="C162" s="251"/>
      <c r="D162" s="303"/>
      <c r="E162" s="303"/>
      <c r="F162" s="304"/>
      <c r="G162" s="304"/>
      <c r="H162" s="304"/>
      <c r="I162" s="305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251"/>
      <c r="AA162" s="251"/>
    </row>
    <row r="163" spans="1:27" ht="12" customHeight="1" x14ac:dyDescent="0.3">
      <c r="A163" s="302"/>
      <c r="B163" s="251"/>
      <c r="C163" s="251"/>
      <c r="D163" s="303"/>
      <c r="E163" s="303"/>
      <c r="F163" s="304"/>
      <c r="G163" s="304"/>
      <c r="H163" s="304"/>
      <c r="I163" s="305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251"/>
      <c r="AA163" s="251"/>
    </row>
    <row r="164" spans="1:27" ht="12" customHeight="1" x14ac:dyDescent="0.3">
      <c r="A164" s="302"/>
      <c r="B164" s="251"/>
      <c r="C164" s="251"/>
      <c r="D164" s="303"/>
      <c r="E164" s="303"/>
      <c r="F164" s="304"/>
      <c r="G164" s="304"/>
      <c r="H164" s="304"/>
      <c r="I164" s="305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  <c r="AA164" s="251"/>
    </row>
    <row r="165" spans="1:27" ht="12" customHeight="1" x14ac:dyDescent="0.3">
      <c r="A165" s="302"/>
      <c r="B165" s="251"/>
      <c r="C165" s="251"/>
      <c r="D165" s="303"/>
      <c r="E165" s="303"/>
      <c r="F165" s="304"/>
      <c r="G165" s="304"/>
      <c r="H165" s="304"/>
      <c r="I165" s="305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  <c r="AA165" s="251"/>
    </row>
    <row r="166" spans="1:27" ht="12" customHeight="1" x14ac:dyDescent="0.3">
      <c r="A166" s="302"/>
      <c r="B166" s="251"/>
      <c r="C166" s="251"/>
      <c r="D166" s="303"/>
      <c r="E166" s="303"/>
      <c r="F166" s="304"/>
      <c r="G166" s="304"/>
      <c r="H166" s="304"/>
      <c r="I166" s="305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  <c r="W166" s="251"/>
      <c r="X166" s="251"/>
      <c r="Y166" s="251"/>
      <c r="Z166" s="251"/>
      <c r="AA166" s="251"/>
    </row>
    <row r="167" spans="1:27" ht="12" customHeight="1" x14ac:dyDescent="0.3">
      <c r="A167" s="302"/>
      <c r="B167" s="251"/>
      <c r="C167" s="251"/>
      <c r="D167" s="303"/>
      <c r="E167" s="303"/>
      <c r="F167" s="304"/>
      <c r="G167" s="304"/>
      <c r="H167" s="304"/>
      <c r="I167" s="305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251"/>
      <c r="AA167" s="251"/>
    </row>
    <row r="168" spans="1:27" ht="12" customHeight="1" x14ac:dyDescent="0.3">
      <c r="A168" s="302"/>
      <c r="B168" s="251"/>
      <c r="C168" s="251"/>
      <c r="D168" s="303"/>
      <c r="E168" s="303"/>
      <c r="F168" s="304"/>
      <c r="G168" s="304"/>
      <c r="H168" s="304"/>
      <c r="I168" s="305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  <c r="AA168" s="251"/>
    </row>
    <row r="169" spans="1:27" ht="12" customHeight="1" x14ac:dyDescent="0.3">
      <c r="A169" s="302"/>
      <c r="B169" s="251"/>
      <c r="C169" s="251"/>
      <c r="D169" s="303"/>
      <c r="E169" s="303"/>
      <c r="F169" s="304"/>
      <c r="G169" s="304"/>
      <c r="H169" s="304"/>
      <c r="I169" s="305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  <c r="AA169" s="251"/>
    </row>
    <row r="170" spans="1:27" ht="12" customHeight="1" x14ac:dyDescent="0.3">
      <c r="A170" s="302"/>
      <c r="B170" s="251"/>
      <c r="C170" s="251"/>
      <c r="D170" s="303"/>
      <c r="E170" s="303"/>
      <c r="F170" s="304"/>
      <c r="G170" s="304"/>
      <c r="H170" s="304"/>
      <c r="I170" s="305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251"/>
      <c r="AA170" s="251"/>
    </row>
    <row r="171" spans="1:27" ht="12" customHeight="1" x14ac:dyDescent="0.3">
      <c r="A171" s="302"/>
      <c r="B171" s="251"/>
      <c r="C171" s="251"/>
      <c r="D171" s="303"/>
      <c r="E171" s="303"/>
      <c r="F171" s="304"/>
      <c r="G171" s="304"/>
      <c r="H171" s="304"/>
      <c r="I171" s="305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  <c r="AA171" s="251"/>
    </row>
    <row r="172" spans="1:27" ht="12" customHeight="1" x14ac:dyDescent="0.3">
      <c r="A172" s="302"/>
      <c r="B172" s="251"/>
      <c r="C172" s="251"/>
      <c r="D172" s="303"/>
      <c r="E172" s="303"/>
      <c r="F172" s="304"/>
      <c r="G172" s="304"/>
      <c r="H172" s="304"/>
      <c r="I172" s="305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  <c r="AA172" s="251"/>
    </row>
    <row r="173" spans="1:27" ht="12" customHeight="1" x14ac:dyDescent="0.3">
      <c r="A173" s="302"/>
      <c r="B173" s="251"/>
      <c r="C173" s="251"/>
      <c r="D173" s="303"/>
      <c r="E173" s="303"/>
      <c r="F173" s="304"/>
      <c r="G173" s="304"/>
      <c r="H173" s="304"/>
      <c r="I173" s="305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  <c r="AA173" s="251"/>
    </row>
    <row r="174" spans="1:27" ht="12" customHeight="1" x14ac:dyDescent="0.3">
      <c r="A174" s="302"/>
      <c r="B174" s="251"/>
      <c r="C174" s="251"/>
      <c r="D174" s="303"/>
      <c r="E174" s="303"/>
      <c r="F174" s="304"/>
      <c r="G174" s="304"/>
      <c r="H174" s="304"/>
      <c r="I174" s="305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251"/>
      <c r="AA174" s="251"/>
    </row>
    <row r="175" spans="1:27" ht="12" customHeight="1" x14ac:dyDescent="0.3">
      <c r="A175" s="302"/>
      <c r="B175" s="251"/>
      <c r="C175" s="251"/>
      <c r="D175" s="303"/>
      <c r="E175" s="303"/>
      <c r="F175" s="304"/>
      <c r="G175" s="304"/>
      <c r="H175" s="304"/>
      <c r="I175" s="305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  <c r="AA175" s="251"/>
    </row>
    <row r="176" spans="1:27" ht="12" customHeight="1" x14ac:dyDescent="0.3">
      <c r="A176" s="302"/>
      <c r="B176" s="251"/>
      <c r="C176" s="251"/>
      <c r="D176" s="303"/>
      <c r="E176" s="303"/>
      <c r="F176" s="304"/>
      <c r="G176" s="304"/>
      <c r="H176" s="304"/>
      <c r="I176" s="305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  <c r="AA176" s="251"/>
    </row>
    <row r="177" spans="1:27" ht="12" customHeight="1" x14ac:dyDescent="0.3">
      <c r="A177" s="302"/>
      <c r="B177" s="251"/>
      <c r="C177" s="251"/>
      <c r="D177" s="303"/>
      <c r="E177" s="303"/>
      <c r="F177" s="304"/>
      <c r="G177" s="304"/>
      <c r="H177" s="304"/>
      <c r="I177" s="305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251"/>
      <c r="AA177" s="251"/>
    </row>
    <row r="178" spans="1:27" ht="12" customHeight="1" x14ac:dyDescent="0.3">
      <c r="A178" s="302"/>
      <c r="B178" s="251"/>
      <c r="C178" s="251"/>
      <c r="D178" s="303"/>
      <c r="E178" s="303"/>
      <c r="F178" s="304"/>
      <c r="G178" s="304"/>
      <c r="H178" s="304"/>
      <c r="I178" s="305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  <c r="W178" s="251"/>
      <c r="X178" s="251"/>
      <c r="Y178" s="251"/>
      <c r="Z178" s="251"/>
      <c r="AA178" s="251"/>
    </row>
    <row r="179" spans="1:27" ht="12" customHeight="1" x14ac:dyDescent="0.3">
      <c r="A179" s="302"/>
      <c r="B179" s="251"/>
      <c r="C179" s="251"/>
      <c r="D179" s="303"/>
      <c r="E179" s="303"/>
      <c r="F179" s="304"/>
      <c r="G179" s="304"/>
      <c r="H179" s="304"/>
      <c r="I179" s="305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  <c r="W179" s="251"/>
      <c r="X179" s="251"/>
      <c r="Y179" s="251"/>
      <c r="Z179" s="251"/>
      <c r="AA179" s="251"/>
    </row>
    <row r="180" spans="1:27" ht="12" customHeight="1" x14ac:dyDescent="0.3">
      <c r="A180" s="302"/>
      <c r="B180" s="251"/>
      <c r="C180" s="251"/>
      <c r="D180" s="303"/>
      <c r="E180" s="303"/>
      <c r="F180" s="304"/>
      <c r="G180" s="304"/>
      <c r="H180" s="304"/>
      <c r="I180" s="305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  <c r="AA180" s="251"/>
    </row>
    <row r="181" spans="1:27" ht="12" customHeight="1" x14ac:dyDescent="0.3">
      <c r="A181" s="302"/>
      <c r="B181" s="251"/>
      <c r="C181" s="251"/>
      <c r="D181" s="303"/>
      <c r="E181" s="303"/>
      <c r="F181" s="304"/>
      <c r="G181" s="304"/>
      <c r="H181" s="304"/>
      <c r="I181" s="305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251"/>
      <c r="AA181" s="251"/>
    </row>
    <row r="182" spans="1:27" ht="12" customHeight="1" x14ac:dyDescent="0.3">
      <c r="A182" s="302"/>
      <c r="B182" s="251"/>
      <c r="C182" s="251"/>
      <c r="D182" s="303"/>
      <c r="E182" s="303"/>
      <c r="F182" s="304"/>
      <c r="G182" s="304"/>
      <c r="H182" s="304"/>
      <c r="I182" s="305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  <c r="W182" s="251"/>
      <c r="X182" s="251"/>
      <c r="Y182" s="251"/>
      <c r="Z182" s="251"/>
      <c r="AA182" s="251"/>
    </row>
    <row r="183" spans="1:27" ht="12" customHeight="1" x14ac:dyDescent="0.3">
      <c r="A183" s="302"/>
      <c r="B183" s="251"/>
      <c r="C183" s="251"/>
      <c r="D183" s="303"/>
      <c r="E183" s="303"/>
      <c r="F183" s="304"/>
      <c r="G183" s="304"/>
      <c r="H183" s="304"/>
      <c r="I183" s="305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  <c r="W183" s="251"/>
      <c r="X183" s="251"/>
      <c r="Y183" s="251"/>
      <c r="Z183" s="251"/>
      <c r="AA183" s="251"/>
    </row>
    <row r="184" spans="1:27" ht="12" customHeight="1" x14ac:dyDescent="0.3">
      <c r="A184" s="302"/>
      <c r="B184" s="251"/>
      <c r="C184" s="251"/>
      <c r="D184" s="303"/>
      <c r="E184" s="303"/>
      <c r="F184" s="304"/>
      <c r="G184" s="304"/>
      <c r="H184" s="304"/>
      <c r="I184" s="305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  <c r="W184" s="251"/>
      <c r="X184" s="251"/>
      <c r="Y184" s="251"/>
      <c r="Z184" s="251"/>
      <c r="AA184" s="251"/>
    </row>
    <row r="185" spans="1:27" ht="12" customHeight="1" x14ac:dyDescent="0.3">
      <c r="A185" s="302"/>
      <c r="B185" s="251"/>
      <c r="C185" s="251"/>
      <c r="D185" s="303"/>
      <c r="E185" s="303"/>
      <c r="F185" s="304"/>
      <c r="G185" s="304"/>
      <c r="H185" s="304"/>
      <c r="I185" s="305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  <c r="AA185" s="251"/>
    </row>
    <row r="186" spans="1:27" ht="12" customHeight="1" x14ac:dyDescent="0.3">
      <c r="A186" s="302"/>
      <c r="B186" s="251"/>
      <c r="C186" s="251"/>
      <c r="D186" s="303"/>
      <c r="E186" s="303"/>
      <c r="F186" s="304"/>
      <c r="G186" s="304"/>
      <c r="H186" s="304"/>
      <c r="I186" s="305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  <c r="AA186" s="251"/>
    </row>
    <row r="187" spans="1:27" ht="12" customHeight="1" x14ac:dyDescent="0.3">
      <c r="A187" s="302"/>
      <c r="B187" s="251"/>
      <c r="C187" s="251"/>
      <c r="D187" s="303"/>
      <c r="E187" s="303"/>
      <c r="F187" s="304"/>
      <c r="G187" s="304"/>
      <c r="H187" s="304"/>
      <c r="I187" s="305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251"/>
      <c r="AA187" s="251"/>
    </row>
    <row r="188" spans="1:27" ht="12" customHeight="1" x14ac:dyDescent="0.3">
      <c r="A188" s="302"/>
      <c r="B188" s="251"/>
      <c r="C188" s="251"/>
      <c r="D188" s="303"/>
      <c r="E188" s="303"/>
      <c r="F188" s="304"/>
      <c r="G188" s="304"/>
      <c r="H188" s="304"/>
      <c r="I188" s="305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251"/>
      <c r="AA188" s="251"/>
    </row>
    <row r="189" spans="1:27" ht="12" customHeight="1" x14ac:dyDescent="0.3">
      <c r="A189" s="302"/>
      <c r="B189" s="251"/>
      <c r="C189" s="251"/>
      <c r="D189" s="303"/>
      <c r="E189" s="303"/>
      <c r="F189" s="304"/>
      <c r="G189" s="304"/>
      <c r="H189" s="304"/>
      <c r="I189" s="305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251"/>
      <c r="AA189" s="251"/>
    </row>
    <row r="190" spans="1:27" ht="12" customHeight="1" x14ac:dyDescent="0.3">
      <c r="A190" s="302"/>
      <c r="B190" s="251"/>
      <c r="C190" s="251"/>
      <c r="D190" s="303"/>
      <c r="E190" s="303"/>
      <c r="F190" s="304"/>
      <c r="G190" s="304"/>
      <c r="H190" s="304"/>
      <c r="I190" s="305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251"/>
      <c r="AA190" s="251"/>
    </row>
    <row r="191" spans="1:27" ht="12" customHeight="1" x14ac:dyDescent="0.3">
      <c r="A191" s="302"/>
      <c r="B191" s="251"/>
      <c r="C191" s="251"/>
      <c r="D191" s="303"/>
      <c r="E191" s="303"/>
      <c r="F191" s="304"/>
      <c r="G191" s="304"/>
      <c r="H191" s="304"/>
      <c r="I191" s="305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  <c r="W191" s="251"/>
      <c r="X191" s="251"/>
      <c r="Y191" s="251"/>
      <c r="Z191" s="251"/>
      <c r="AA191" s="251"/>
    </row>
    <row r="192" spans="1:27" ht="12" customHeight="1" x14ac:dyDescent="0.3">
      <c r="A192" s="302"/>
      <c r="B192" s="251"/>
      <c r="C192" s="251"/>
      <c r="D192" s="303"/>
      <c r="E192" s="303"/>
      <c r="F192" s="304"/>
      <c r="G192" s="304"/>
      <c r="H192" s="304"/>
      <c r="I192" s="305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251"/>
      <c r="AA192" s="251"/>
    </row>
    <row r="193" spans="1:27" ht="12" customHeight="1" x14ac:dyDescent="0.3">
      <c r="A193" s="302"/>
      <c r="B193" s="251"/>
      <c r="C193" s="251"/>
      <c r="D193" s="303"/>
      <c r="E193" s="303"/>
      <c r="F193" s="304"/>
      <c r="G193" s="304"/>
      <c r="H193" s="304"/>
      <c r="I193" s="305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</row>
    <row r="194" spans="1:27" ht="12" customHeight="1" x14ac:dyDescent="0.3">
      <c r="A194" s="302"/>
      <c r="B194" s="251"/>
      <c r="C194" s="251"/>
      <c r="D194" s="303"/>
      <c r="E194" s="303"/>
      <c r="F194" s="304"/>
      <c r="G194" s="304"/>
      <c r="H194" s="304"/>
      <c r="I194" s="305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251"/>
      <c r="AA194" s="251"/>
    </row>
    <row r="195" spans="1:27" ht="12" customHeight="1" x14ac:dyDescent="0.3">
      <c r="A195" s="302"/>
      <c r="B195" s="251"/>
      <c r="C195" s="251"/>
      <c r="D195" s="303"/>
      <c r="E195" s="303"/>
      <c r="F195" s="304"/>
      <c r="G195" s="304"/>
      <c r="H195" s="304"/>
      <c r="I195" s="305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251"/>
      <c r="AA195" s="251"/>
    </row>
    <row r="196" spans="1:27" ht="12" customHeight="1" x14ac:dyDescent="0.3">
      <c r="A196" s="302"/>
      <c r="B196" s="251"/>
      <c r="C196" s="251"/>
      <c r="D196" s="303"/>
      <c r="E196" s="303"/>
      <c r="F196" s="304"/>
      <c r="G196" s="304"/>
      <c r="H196" s="304"/>
      <c r="I196" s="305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  <c r="W196" s="251"/>
      <c r="X196" s="251"/>
      <c r="Y196" s="251"/>
      <c r="Z196" s="251"/>
      <c r="AA196" s="251"/>
    </row>
    <row r="197" spans="1:27" ht="12" customHeight="1" x14ac:dyDescent="0.3">
      <c r="A197" s="302"/>
      <c r="B197" s="251"/>
      <c r="C197" s="251"/>
      <c r="D197" s="303"/>
      <c r="E197" s="303"/>
      <c r="F197" s="304"/>
      <c r="G197" s="304"/>
      <c r="H197" s="304"/>
      <c r="I197" s="305"/>
      <c r="J197" s="25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251"/>
      <c r="AA197" s="251"/>
    </row>
    <row r="198" spans="1:27" ht="12" customHeight="1" x14ac:dyDescent="0.3">
      <c r="A198" s="302"/>
      <c r="B198" s="251"/>
      <c r="C198" s="251"/>
      <c r="D198" s="303"/>
      <c r="E198" s="303"/>
      <c r="F198" s="304"/>
      <c r="G198" s="304"/>
      <c r="H198" s="304"/>
      <c r="I198" s="305"/>
      <c r="J198" s="25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  <c r="W198" s="251"/>
      <c r="X198" s="251"/>
      <c r="Y198" s="251"/>
      <c r="Z198" s="251"/>
      <c r="AA198" s="251"/>
    </row>
    <row r="199" spans="1:27" ht="12" customHeight="1" x14ac:dyDescent="0.3">
      <c r="A199" s="302"/>
      <c r="B199" s="251"/>
      <c r="C199" s="251"/>
      <c r="D199" s="303"/>
      <c r="E199" s="303"/>
      <c r="F199" s="304"/>
      <c r="G199" s="304"/>
      <c r="H199" s="304"/>
      <c r="I199" s="305"/>
      <c r="J199" s="25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  <c r="W199" s="251"/>
      <c r="X199" s="251"/>
      <c r="Y199" s="251"/>
      <c r="Z199" s="251"/>
      <c r="AA199" s="251"/>
    </row>
    <row r="200" spans="1:27" ht="12" customHeight="1" x14ac:dyDescent="0.3">
      <c r="A200" s="302"/>
      <c r="B200" s="251"/>
      <c r="C200" s="251"/>
      <c r="D200" s="303"/>
      <c r="E200" s="303"/>
      <c r="F200" s="304"/>
      <c r="G200" s="304"/>
      <c r="H200" s="304"/>
      <c r="I200" s="305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  <c r="W200" s="251"/>
      <c r="X200" s="251"/>
      <c r="Y200" s="251"/>
      <c r="Z200" s="251"/>
      <c r="AA200" s="251"/>
    </row>
    <row r="201" spans="1:27" ht="12" customHeight="1" x14ac:dyDescent="0.3">
      <c r="A201" s="302"/>
      <c r="B201" s="251"/>
      <c r="C201" s="251"/>
      <c r="D201" s="303"/>
      <c r="E201" s="303"/>
      <c r="F201" s="304"/>
      <c r="G201" s="304"/>
      <c r="H201" s="304"/>
      <c r="I201" s="305"/>
      <c r="J201" s="25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  <c r="W201" s="251"/>
      <c r="X201" s="251"/>
      <c r="Y201" s="251"/>
      <c r="Z201" s="251"/>
      <c r="AA201" s="251"/>
    </row>
    <row r="202" spans="1:27" ht="12" customHeight="1" x14ac:dyDescent="0.3">
      <c r="A202" s="302"/>
      <c r="B202" s="251"/>
      <c r="C202" s="251"/>
      <c r="D202" s="303"/>
      <c r="E202" s="303"/>
      <c r="F202" s="304"/>
      <c r="G202" s="304"/>
      <c r="H202" s="304"/>
      <c r="I202" s="305"/>
      <c r="J202" s="25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  <c r="W202" s="251"/>
      <c r="X202" s="251"/>
      <c r="Y202" s="251"/>
      <c r="Z202" s="251"/>
      <c r="AA202" s="251"/>
    </row>
    <row r="203" spans="1:27" ht="12" customHeight="1" x14ac:dyDescent="0.3">
      <c r="A203" s="302"/>
      <c r="B203" s="251"/>
      <c r="C203" s="251"/>
      <c r="D203" s="303"/>
      <c r="E203" s="303"/>
      <c r="F203" s="304"/>
      <c r="G203" s="304"/>
      <c r="H203" s="304"/>
      <c r="I203" s="305"/>
      <c r="J203" s="25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  <c r="W203" s="251"/>
      <c r="X203" s="251"/>
      <c r="Y203" s="251"/>
      <c r="Z203" s="251"/>
      <c r="AA203" s="251"/>
    </row>
    <row r="204" spans="1:27" ht="12" customHeight="1" x14ac:dyDescent="0.3">
      <c r="A204" s="302"/>
      <c r="B204" s="251"/>
      <c r="C204" s="251"/>
      <c r="D204" s="303"/>
      <c r="E204" s="303"/>
      <c r="F204" s="304"/>
      <c r="G204" s="304"/>
      <c r="H204" s="304"/>
      <c r="I204" s="305"/>
      <c r="J204" s="25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  <c r="W204" s="251"/>
      <c r="X204" s="251"/>
      <c r="Y204" s="251"/>
      <c r="Z204" s="251"/>
      <c r="AA204" s="251"/>
    </row>
    <row r="205" spans="1:27" ht="12" customHeight="1" x14ac:dyDescent="0.3">
      <c r="A205" s="302"/>
      <c r="B205" s="251"/>
      <c r="C205" s="251"/>
      <c r="D205" s="303"/>
      <c r="E205" s="303"/>
      <c r="F205" s="304"/>
      <c r="G205" s="304"/>
      <c r="H205" s="304"/>
      <c r="I205" s="305"/>
      <c r="J205" s="25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  <c r="W205" s="251"/>
      <c r="X205" s="251"/>
      <c r="Y205" s="251"/>
      <c r="Z205" s="251"/>
      <c r="AA205" s="251"/>
    </row>
    <row r="206" spans="1:27" ht="12" customHeight="1" x14ac:dyDescent="0.3">
      <c r="A206" s="302"/>
      <c r="B206" s="251"/>
      <c r="C206" s="251"/>
      <c r="D206" s="303"/>
      <c r="E206" s="303"/>
      <c r="F206" s="304"/>
      <c r="G206" s="304"/>
      <c r="H206" s="304"/>
      <c r="I206" s="305"/>
      <c r="J206" s="251"/>
      <c r="K206" s="251"/>
      <c r="L206" s="251"/>
      <c r="M206" s="251"/>
      <c r="N206" s="251"/>
      <c r="O206" s="251"/>
      <c r="P206" s="251"/>
      <c r="Q206" s="251"/>
      <c r="R206" s="251"/>
      <c r="S206" s="251"/>
      <c r="T206" s="251"/>
      <c r="U206" s="251"/>
      <c r="V206" s="251"/>
      <c r="W206" s="251"/>
      <c r="X206" s="251"/>
      <c r="Y206" s="251"/>
      <c r="Z206" s="251"/>
      <c r="AA206" s="251"/>
    </row>
    <row r="207" spans="1:27" ht="12" customHeight="1" x14ac:dyDescent="0.3">
      <c r="A207" s="302"/>
      <c r="B207" s="251"/>
      <c r="C207" s="251"/>
      <c r="D207" s="303"/>
      <c r="E207" s="303"/>
      <c r="F207" s="304"/>
      <c r="G207" s="304"/>
      <c r="H207" s="304"/>
      <c r="I207" s="305"/>
      <c r="J207" s="251"/>
      <c r="K207" s="251"/>
      <c r="L207" s="251"/>
      <c r="M207" s="251"/>
      <c r="N207" s="251"/>
      <c r="O207" s="251"/>
      <c r="P207" s="251"/>
      <c r="Q207" s="251"/>
      <c r="R207" s="251"/>
      <c r="S207" s="251"/>
      <c r="T207" s="251"/>
      <c r="U207" s="251"/>
      <c r="V207" s="251"/>
      <c r="W207" s="251"/>
      <c r="X207" s="251"/>
      <c r="Y207" s="251"/>
      <c r="Z207" s="251"/>
      <c r="AA207" s="251"/>
    </row>
    <row r="208" spans="1:27" ht="12" customHeight="1" x14ac:dyDescent="0.3">
      <c r="A208" s="302"/>
      <c r="B208" s="251"/>
      <c r="C208" s="251"/>
      <c r="D208" s="303"/>
      <c r="E208" s="303"/>
      <c r="F208" s="304"/>
      <c r="G208" s="304"/>
      <c r="H208" s="304"/>
      <c r="I208" s="305"/>
      <c r="J208" s="251"/>
      <c r="K208" s="251"/>
      <c r="L208" s="251"/>
      <c r="M208" s="251"/>
      <c r="N208" s="251"/>
      <c r="O208" s="251"/>
      <c r="P208" s="251"/>
      <c r="Q208" s="251"/>
      <c r="R208" s="251"/>
      <c r="S208" s="251"/>
      <c r="T208" s="251"/>
      <c r="U208" s="251"/>
      <c r="V208" s="251"/>
      <c r="W208" s="251"/>
      <c r="X208" s="251"/>
      <c r="Y208" s="251"/>
      <c r="Z208" s="251"/>
      <c r="AA208" s="251"/>
    </row>
    <row r="209" spans="1:27" ht="12" customHeight="1" x14ac:dyDescent="0.3">
      <c r="A209" s="302"/>
      <c r="B209" s="251"/>
      <c r="C209" s="251"/>
      <c r="D209" s="303"/>
      <c r="E209" s="303"/>
      <c r="F209" s="304"/>
      <c r="G209" s="304"/>
      <c r="H209" s="304"/>
      <c r="I209" s="305"/>
      <c r="J209" s="251"/>
      <c r="K209" s="251"/>
      <c r="L209" s="251"/>
      <c r="M209" s="251"/>
      <c r="N209" s="251"/>
      <c r="O209" s="251"/>
      <c r="P209" s="251"/>
      <c r="Q209" s="251"/>
      <c r="R209" s="251"/>
      <c r="S209" s="251"/>
      <c r="T209" s="251"/>
      <c r="U209" s="251"/>
      <c r="V209" s="251"/>
      <c r="W209" s="251"/>
      <c r="X209" s="251"/>
      <c r="Y209" s="251"/>
      <c r="Z209" s="251"/>
      <c r="AA209" s="251"/>
    </row>
    <row r="210" spans="1:27" ht="12" customHeight="1" x14ac:dyDescent="0.3">
      <c r="A210" s="302"/>
      <c r="B210" s="251"/>
      <c r="C210" s="251"/>
      <c r="D210" s="303"/>
      <c r="E210" s="303"/>
      <c r="F210" s="304"/>
      <c r="G210" s="304"/>
      <c r="H210" s="304"/>
      <c r="I210" s="305"/>
      <c r="J210" s="251"/>
      <c r="K210" s="251"/>
      <c r="L210" s="251"/>
      <c r="M210" s="251"/>
      <c r="N210" s="251"/>
      <c r="O210" s="251"/>
      <c r="P210" s="251"/>
      <c r="Q210" s="251"/>
      <c r="R210" s="251"/>
      <c r="S210" s="251"/>
      <c r="T210" s="251"/>
      <c r="U210" s="251"/>
      <c r="V210" s="251"/>
      <c r="W210" s="251"/>
      <c r="X210" s="251"/>
      <c r="Y210" s="251"/>
      <c r="Z210" s="251"/>
      <c r="AA210" s="251"/>
    </row>
    <row r="211" spans="1:27" ht="12" customHeight="1" x14ac:dyDescent="0.3">
      <c r="A211" s="302"/>
      <c r="B211" s="251"/>
      <c r="C211" s="251"/>
      <c r="D211" s="303"/>
      <c r="E211" s="303"/>
      <c r="F211" s="304"/>
      <c r="G211" s="304"/>
      <c r="H211" s="304"/>
      <c r="I211" s="305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251"/>
      <c r="X211" s="251"/>
      <c r="Y211" s="251"/>
      <c r="Z211" s="251"/>
      <c r="AA211" s="251"/>
    </row>
    <row r="212" spans="1:27" ht="12" customHeight="1" x14ac:dyDescent="0.3">
      <c r="A212" s="302"/>
      <c r="B212" s="251"/>
      <c r="C212" s="251"/>
      <c r="D212" s="303"/>
      <c r="E212" s="303"/>
      <c r="F212" s="304"/>
      <c r="G212" s="304"/>
      <c r="H212" s="304"/>
      <c r="I212" s="305"/>
      <c r="J212" s="251"/>
      <c r="K212" s="251"/>
      <c r="L212" s="251"/>
      <c r="M212" s="251"/>
      <c r="N212" s="251"/>
      <c r="O212" s="251"/>
      <c r="P212" s="251"/>
      <c r="Q212" s="251"/>
      <c r="R212" s="251"/>
      <c r="S212" s="251"/>
      <c r="T212" s="251"/>
      <c r="U212" s="251"/>
      <c r="V212" s="251"/>
      <c r="W212" s="251"/>
      <c r="X212" s="251"/>
      <c r="Y212" s="251"/>
      <c r="Z212" s="251"/>
      <c r="AA212" s="251"/>
    </row>
    <row r="213" spans="1:27" ht="12" customHeight="1" x14ac:dyDescent="0.3">
      <c r="A213" s="302"/>
      <c r="B213" s="251"/>
      <c r="C213" s="251"/>
      <c r="D213" s="303"/>
      <c r="E213" s="303"/>
      <c r="F213" s="304"/>
      <c r="G213" s="304"/>
      <c r="H213" s="304"/>
      <c r="I213" s="305"/>
      <c r="J213" s="251"/>
      <c r="K213" s="251"/>
      <c r="L213" s="251"/>
      <c r="M213" s="251"/>
      <c r="N213" s="251"/>
      <c r="O213" s="251"/>
      <c r="P213" s="251"/>
      <c r="Q213" s="251"/>
      <c r="R213" s="251"/>
      <c r="S213" s="251"/>
      <c r="T213" s="251"/>
      <c r="U213" s="251"/>
      <c r="V213" s="251"/>
      <c r="W213" s="251"/>
      <c r="X213" s="251"/>
      <c r="Y213" s="251"/>
      <c r="Z213" s="251"/>
      <c r="AA213" s="251"/>
    </row>
    <row r="214" spans="1:27" ht="12" customHeight="1" x14ac:dyDescent="0.3">
      <c r="A214" s="302"/>
      <c r="B214" s="251"/>
      <c r="C214" s="251"/>
      <c r="D214" s="303"/>
      <c r="E214" s="303"/>
      <c r="F214" s="304"/>
      <c r="G214" s="304"/>
      <c r="H214" s="304"/>
      <c r="I214" s="305"/>
      <c r="J214" s="251"/>
      <c r="K214" s="251"/>
      <c r="L214" s="251"/>
      <c r="M214" s="251"/>
      <c r="N214" s="251"/>
      <c r="O214" s="251"/>
      <c r="P214" s="251"/>
      <c r="Q214" s="251"/>
      <c r="R214" s="251"/>
      <c r="S214" s="251"/>
      <c r="T214" s="251"/>
      <c r="U214" s="251"/>
      <c r="V214" s="251"/>
      <c r="W214" s="251"/>
      <c r="X214" s="251"/>
      <c r="Y214" s="251"/>
      <c r="Z214" s="251"/>
      <c r="AA214" s="251"/>
    </row>
    <row r="215" spans="1:27" ht="12" customHeight="1" x14ac:dyDescent="0.3">
      <c r="A215" s="302"/>
      <c r="B215" s="251"/>
      <c r="C215" s="251"/>
      <c r="D215" s="303"/>
      <c r="E215" s="303"/>
      <c r="F215" s="304"/>
      <c r="G215" s="304"/>
      <c r="H215" s="304"/>
      <c r="I215" s="305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251"/>
      <c r="X215" s="251"/>
      <c r="Y215" s="251"/>
      <c r="Z215" s="251"/>
      <c r="AA215" s="251"/>
    </row>
    <row r="216" spans="1:27" ht="12" customHeight="1" x14ac:dyDescent="0.3">
      <c r="A216" s="302"/>
      <c r="B216" s="251"/>
      <c r="C216" s="251"/>
      <c r="D216" s="303"/>
      <c r="E216" s="303"/>
      <c r="F216" s="304"/>
      <c r="G216" s="304"/>
      <c r="H216" s="304"/>
      <c r="I216" s="305"/>
      <c r="J216" s="251"/>
      <c r="K216" s="251"/>
      <c r="L216" s="251"/>
      <c r="M216" s="251"/>
      <c r="N216" s="251"/>
      <c r="O216" s="251"/>
      <c r="P216" s="251"/>
      <c r="Q216" s="251"/>
      <c r="R216" s="251"/>
      <c r="S216" s="251"/>
      <c r="T216" s="251"/>
      <c r="U216" s="251"/>
      <c r="V216" s="251"/>
      <c r="W216" s="251"/>
      <c r="X216" s="251"/>
      <c r="Y216" s="251"/>
      <c r="Z216" s="251"/>
      <c r="AA216" s="251"/>
    </row>
    <row r="217" spans="1:27" ht="12" customHeight="1" x14ac:dyDescent="0.3">
      <c r="A217" s="302"/>
      <c r="B217" s="251"/>
      <c r="C217" s="251"/>
      <c r="D217" s="303"/>
      <c r="E217" s="303"/>
      <c r="F217" s="304"/>
      <c r="G217" s="304"/>
      <c r="H217" s="304"/>
      <c r="I217" s="305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251"/>
      <c r="X217" s="251"/>
      <c r="Y217" s="251"/>
      <c r="Z217" s="251"/>
      <c r="AA217" s="251"/>
    </row>
    <row r="218" spans="1:27" ht="12" customHeight="1" x14ac:dyDescent="0.3">
      <c r="A218" s="302"/>
      <c r="B218" s="251"/>
      <c r="C218" s="251"/>
      <c r="D218" s="303"/>
      <c r="E218" s="303"/>
      <c r="F218" s="304"/>
      <c r="G218" s="304"/>
      <c r="H218" s="304"/>
      <c r="I218" s="305"/>
      <c r="J218" s="251"/>
      <c r="K218" s="251"/>
      <c r="L218" s="251"/>
      <c r="M218" s="251"/>
      <c r="N218" s="251"/>
      <c r="O218" s="251"/>
      <c r="P218" s="251"/>
      <c r="Q218" s="251"/>
      <c r="R218" s="251"/>
      <c r="S218" s="251"/>
      <c r="T218" s="251"/>
      <c r="U218" s="251"/>
      <c r="V218" s="251"/>
      <c r="W218" s="251"/>
      <c r="X218" s="251"/>
      <c r="Y218" s="251"/>
      <c r="Z218" s="251"/>
      <c r="AA218" s="251"/>
    </row>
    <row r="219" spans="1:27" ht="12" customHeight="1" x14ac:dyDescent="0.3">
      <c r="A219" s="302"/>
      <c r="B219" s="251"/>
      <c r="C219" s="251"/>
      <c r="D219" s="303"/>
      <c r="E219" s="303"/>
      <c r="F219" s="304"/>
      <c r="G219" s="304"/>
      <c r="H219" s="304"/>
      <c r="I219" s="305"/>
      <c r="J219" s="251"/>
      <c r="K219" s="251"/>
      <c r="L219" s="251"/>
      <c r="M219" s="251"/>
      <c r="N219" s="251"/>
      <c r="O219" s="251"/>
      <c r="P219" s="251"/>
      <c r="Q219" s="251"/>
      <c r="R219" s="251"/>
      <c r="S219" s="251"/>
      <c r="T219" s="251"/>
      <c r="U219" s="251"/>
      <c r="V219" s="251"/>
      <c r="W219" s="251"/>
      <c r="X219" s="251"/>
      <c r="Y219" s="251"/>
      <c r="Z219" s="251"/>
      <c r="AA219" s="251"/>
    </row>
    <row r="220" spans="1:27" ht="12" customHeight="1" x14ac:dyDescent="0.3">
      <c r="A220" s="302"/>
      <c r="B220" s="251"/>
      <c r="C220" s="251"/>
      <c r="D220" s="303"/>
      <c r="E220" s="303"/>
      <c r="F220" s="304"/>
      <c r="G220" s="304"/>
      <c r="H220" s="304"/>
      <c r="I220" s="305"/>
      <c r="J220" s="251"/>
      <c r="K220" s="251"/>
      <c r="L220" s="251"/>
      <c r="M220" s="251"/>
      <c r="N220" s="251"/>
      <c r="O220" s="251"/>
      <c r="P220" s="251"/>
      <c r="Q220" s="251"/>
      <c r="R220" s="251"/>
      <c r="S220" s="251"/>
      <c r="T220" s="251"/>
      <c r="U220" s="251"/>
      <c r="V220" s="251"/>
      <c r="W220" s="251"/>
      <c r="X220" s="251"/>
      <c r="Y220" s="251"/>
      <c r="Z220" s="251"/>
      <c r="AA220" s="251"/>
    </row>
    <row r="221" spans="1:27" ht="12" customHeight="1" x14ac:dyDescent="0.3">
      <c r="A221" s="302"/>
      <c r="B221" s="251"/>
      <c r="C221" s="251"/>
      <c r="D221" s="303"/>
      <c r="E221" s="303"/>
      <c r="F221" s="304"/>
      <c r="G221" s="304"/>
      <c r="H221" s="304"/>
      <c r="I221" s="305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251"/>
      <c r="AA221" s="251"/>
    </row>
    <row r="222" spans="1:27" ht="12" customHeight="1" x14ac:dyDescent="0.3">
      <c r="A222" s="302"/>
      <c r="B222" s="251"/>
      <c r="C222" s="251"/>
      <c r="D222" s="303"/>
      <c r="E222" s="303"/>
      <c r="F222" s="304"/>
      <c r="G222" s="304"/>
      <c r="H222" s="304"/>
      <c r="I222" s="305"/>
      <c r="J222" s="251"/>
      <c r="K222" s="251"/>
      <c r="L222" s="251"/>
      <c r="M222" s="251"/>
      <c r="N222" s="251"/>
      <c r="O222" s="251"/>
      <c r="P222" s="251"/>
      <c r="Q222" s="251"/>
      <c r="R222" s="251"/>
      <c r="S222" s="251"/>
      <c r="T222" s="251"/>
      <c r="U222" s="251"/>
      <c r="V222" s="251"/>
      <c r="W222" s="251"/>
      <c r="X222" s="251"/>
      <c r="Y222" s="251"/>
      <c r="Z222" s="251"/>
      <c r="AA222" s="251"/>
    </row>
    <row r="223" spans="1:27" ht="12" customHeight="1" x14ac:dyDescent="0.3">
      <c r="A223" s="302"/>
      <c r="B223" s="251"/>
      <c r="C223" s="251"/>
      <c r="D223" s="303"/>
      <c r="E223" s="303"/>
      <c r="F223" s="304"/>
      <c r="G223" s="304"/>
      <c r="H223" s="304"/>
      <c r="I223" s="305"/>
      <c r="J223" s="251"/>
      <c r="K223" s="251"/>
      <c r="L223" s="251"/>
      <c r="M223" s="251"/>
      <c r="N223" s="251"/>
      <c r="O223" s="251"/>
      <c r="P223" s="251"/>
      <c r="Q223" s="251"/>
      <c r="R223" s="251"/>
      <c r="S223" s="251"/>
      <c r="T223" s="251"/>
      <c r="U223" s="251"/>
      <c r="V223" s="251"/>
      <c r="W223" s="251"/>
      <c r="X223" s="251"/>
      <c r="Y223" s="251"/>
      <c r="Z223" s="251"/>
      <c r="AA223" s="251"/>
    </row>
    <row r="224" spans="1:27" ht="12" customHeight="1" x14ac:dyDescent="0.3">
      <c r="A224" s="302"/>
      <c r="B224" s="251"/>
      <c r="C224" s="251"/>
      <c r="D224" s="303"/>
      <c r="E224" s="303"/>
      <c r="F224" s="304"/>
      <c r="G224" s="304"/>
      <c r="H224" s="304"/>
      <c r="I224" s="305"/>
      <c r="J224" s="251"/>
      <c r="K224" s="251"/>
      <c r="L224" s="251"/>
      <c r="M224" s="251"/>
      <c r="N224" s="251"/>
      <c r="O224" s="251"/>
      <c r="P224" s="251"/>
      <c r="Q224" s="251"/>
      <c r="R224" s="251"/>
      <c r="S224" s="251"/>
      <c r="T224" s="251"/>
      <c r="U224" s="251"/>
      <c r="V224" s="251"/>
      <c r="W224" s="251"/>
      <c r="X224" s="251"/>
      <c r="Y224" s="251"/>
      <c r="Z224" s="251"/>
      <c r="AA224" s="251"/>
    </row>
    <row r="225" spans="1:27" ht="12" customHeight="1" x14ac:dyDescent="0.3">
      <c r="A225" s="302"/>
      <c r="B225" s="251"/>
      <c r="C225" s="251"/>
      <c r="D225" s="303"/>
      <c r="E225" s="303"/>
      <c r="F225" s="304"/>
      <c r="G225" s="304"/>
      <c r="H225" s="304"/>
      <c r="I225" s="305"/>
      <c r="J225" s="251"/>
      <c r="K225" s="251"/>
      <c r="L225" s="251"/>
      <c r="M225" s="251"/>
      <c r="N225" s="251"/>
      <c r="O225" s="251"/>
      <c r="P225" s="251"/>
      <c r="Q225" s="251"/>
      <c r="R225" s="251"/>
      <c r="S225" s="251"/>
      <c r="T225" s="251"/>
      <c r="U225" s="251"/>
      <c r="V225" s="251"/>
      <c r="W225" s="251"/>
      <c r="X225" s="251"/>
      <c r="Y225" s="251"/>
      <c r="Z225" s="251"/>
      <c r="AA225" s="251"/>
    </row>
    <row r="226" spans="1:27" ht="12" customHeight="1" x14ac:dyDescent="0.3">
      <c r="A226" s="302"/>
      <c r="B226" s="251"/>
      <c r="C226" s="251"/>
      <c r="D226" s="303"/>
      <c r="E226" s="303"/>
      <c r="F226" s="304"/>
      <c r="G226" s="304"/>
      <c r="H226" s="304"/>
      <c r="I226" s="305"/>
      <c r="J226" s="251"/>
      <c r="K226" s="251"/>
      <c r="L226" s="251"/>
      <c r="M226" s="251"/>
      <c r="N226" s="251"/>
      <c r="O226" s="251"/>
      <c r="P226" s="251"/>
      <c r="Q226" s="251"/>
      <c r="R226" s="251"/>
      <c r="S226" s="251"/>
      <c r="T226" s="251"/>
      <c r="U226" s="251"/>
      <c r="V226" s="251"/>
      <c r="W226" s="251"/>
      <c r="X226" s="251"/>
      <c r="Y226" s="251"/>
      <c r="Z226" s="251"/>
      <c r="AA226" s="251"/>
    </row>
    <row r="227" spans="1:27" ht="12" customHeight="1" x14ac:dyDescent="0.3">
      <c r="A227" s="302"/>
      <c r="B227" s="251"/>
      <c r="C227" s="251"/>
      <c r="D227" s="303"/>
      <c r="E227" s="303"/>
      <c r="F227" s="304"/>
      <c r="G227" s="304"/>
      <c r="H227" s="304"/>
      <c r="I227" s="305"/>
      <c r="J227" s="251"/>
      <c r="K227" s="251"/>
      <c r="L227" s="251"/>
      <c r="M227" s="251"/>
      <c r="N227" s="251"/>
      <c r="O227" s="251"/>
      <c r="P227" s="251"/>
      <c r="Q227" s="251"/>
      <c r="R227" s="251"/>
      <c r="S227" s="251"/>
      <c r="T227" s="251"/>
      <c r="U227" s="251"/>
      <c r="V227" s="251"/>
      <c r="W227" s="251"/>
      <c r="X227" s="251"/>
      <c r="Y227" s="251"/>
      <c r="Z227" s="251"/>
      <c r="AA227" s="251"/>
    </row>
    <row r="228" spans="1:27" ht="12" customHeight="1" x14ac:dyDescent="0.3">
      <c r="A228" s="302"/>
      <c r="B228" s="251"/>
      <c r="C228" s="251"/>
      <c r="D228" s="303"/>
      <c r="E228" s="303"/>
      <c r="F228" s="304"/>
      <c r="G228" s="304"/>
      <c r="H228" s="304"/>
      <c r="I228" s="305"/>
      <c r="J228" s="251"/>
      <c r="K228" s="251"/>
      <c r="L228" s="251"/>
      <c r="M228" s="251"/>
      <c r="N228" s="251"/>
      <c r="O228" s="251"/>
      <c r="P228" s="251"/>
      <c r="Q228" s="251"/>
      <c r="R228" s="251"/>
      <c r="S228" s="251"/>
      <c r="T228" s="251"/>
      <c r="U228" s="251"/>
      <c r="V228" s="251"/>
      <c r="W228" s="251"/>
      <c r="X228" s="251"/>
      <c r="Y228" s="251"/>
      <c r="Z228" s="251"/>
      <c r="AA228" s="251"/>
    </row>
    <row r="229" spans="1:27" ht="12" customHeight="1" x14ac:dyDescent="0.3">
      <c r="A229" s="302"/>
      <c r="B229" s="251"/>
      <c r="C229" s="251"/>
      <c r="D229" s="303"/>
      <c r="E229" s="303"/>
      <c r="F229" s="304"/>
      <c r="G229" s="304"/>
      <c r="H229" s="304"/>
      <c r="I229" s="305"/>
      <c r="J229" s="251"/>
      <c r="K229" s="251"/>
      <c r="L229" s="251"/>
      <c r="M229" s="251"/>
      <c r="N229" s="251"/>
      <c r="O229" s="251"/>
      <c r="P229" s="251"/>
      <c r="Q229" s="251"/>
      <c r="R229" s="251"/>
      <c r="S229" s="251"/>
      <c r="T229" s="251"/>
      <c r="U229" s="251"/>
      <c r="V229" s="251"/>
      <c r="W229" s="251"/>
      <c r="X229" s="251"/>
      <c r="Y229" s="251"/>
      <c r="Z229" s="251"/>
      <c r="AA229" s="251"/>
    </row>
    <row r="230" spans="1:27" ht="12" customHeight="1" x14ac:dyDescent="0.3">
      <c r="A230" s="302"/>
      <c r="B230" s="251"/>
      <c r="C230" s="251"/>
      <c r="D230" s="303"/>
      <c r="E230" s="303"/>
      <c r="F230" s="304"/>
      <c r="G230" s="304"/>
      <c r="H230" s="304"/>
      <c r="I230" s="305"/>
      <c r="J230" s="251"/>
      <c r="K230" s="251"/>
      <c r="L230" s="251"/>
      <c r="M230" s="251"/>
      <c r="N230" s="251"/>
      <c r="O230" s="251"/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251"/>
      <c r="AA230" s="251"/>
    </row>
    <row r="231" spans="1:27" ht="12" customHeight="1" x14ac:dyDescent="0.3">
      <c r="A231" s="302"/>
      <c r="B231" s="251"/>
      <c r="C231" s="251"/>
      <c r="D231" s="303"/>
      <c r="E231" s="303"/>
      <c r="F231" s="304"/>
      <c r="G231" s="304"/>
      <c r="H231" s="304"/>
      <c r="I231" s="305"/>
      <c r="J231" s="251"/>
      <c r="K231" s="251"/>
      <c r="L231" s="251"/>
      <c r="M231" s="251"/>
      <c r="N231" s="251"/>
      <c r="O231" s="251"/>
      <c r="P231" s="251"/>
      <c r="Q231" s="251"/>
      <c r="R231" s="251"/>
      <c r="S231" s="251"/>
      <c r="T231" s="251"/>
      <c r="U231" s="251"/>
      <c r="V231" s="251"/>
      <c r="W231" s="251"/>
      <c r="X231" s="251"/>
      <c r="Y231" s="251"/>
      <c r="Z231" s="251"/>
      <c r="AA231" s="251"/>
    </row>
    <row r="232" spans="1:27" ht="12" customHeight="1" x14ac:dyDescent="0.3">
      <c r="A232" s="302"/>
      <c r="B232" s="251"/>
      <c r="C232" s="251"/>
      <c r="D232" s="303"/>
      <c r="E232" s="303"/>
      <c r="F232" s="304"/>
      <c r="G232" s="304"/>
      <c r="H232" s="304"/>
      <c r="I232" s="305"/>
      <c r="J232" s="251"/>
      <c r="K232" s="251"/>
      <c r="L232" s="251"/>
      <c r="M232" s="251"/>
      <c r="N232" s="251"/>
      <c r="O232" s="251"/>
      <c r="P232" s="251"/>
      <c r="Q232" s="251"/>
      <c r="R232" s="251"/>
      <c r="S232" s="251"/>
      <c r="T232" s="251"/>
      <c r="U232" s="251"/>
      <c r="V232" s="251"/>
      <c r="W232" s="251"/>
      <c r="X232" s="251"/>
      <c r="Y232" s="251"/>
      <c r="Z232" s="251"/>
      <c r="AA232" s="251"/>
    </row>
    <row r="233" spans="1:27" ht="12" customHeight="1" x14ac:dyDescent="0.3">
      <c r="A233" s="302"/>
      <c r="B233" s="251"/>
      <c r="C233" s="251"/>
      <c r="D233" s="303"/>
      <c r="E233" s="303"/>
      <c r="F233" s="304"/>
      <c r="G233" s="304"/>
      <c r="H233" s="304"/>
      <c r="I233" s="305"/>
      <c r="J233" s="251"/>
      <c r="K233" s="251"/>
      <c r="L233" s="251"/>
      <c r="M233" s="251"/>
      <c r="N233" s="251"/>
      <c r="O233" s="251"/>
      <c r="P233" s="251"/>
      <c r="Q233" s="251"/>
      <c r="R233" s="251"/>
      <c r="S233" s="251"/>
      <c r="T233" s="251"/>
      <c r="U233" s="251"/>
      <c r="V233" s="251"/>
      <c r="W233" s="251"/>
      <c r="X233" s="251"/>
      <c r="Y233" s="251"/>
      <c r="Z233" s="251"/>
      <c r="AA233" s="251"/>
    </row>
    <row r="234" spans="1:27" ht="12" customHeight="1" x14ac:dyDescent="0.3">
      <c r="A234" s="302"/>
      <c r="B234" s="251"/>
      <c r="C234" s="251"/>
      <c r="D234" s="303"/>
      <c r="E234" s="303"/>
      <c r="F234" s="304"/>
      <c r="G234" s="304"/>
      <c r="H234" s="304"/>
      <c r="I234" s="305"/>
      <c r="J234" s="251"/>
      <c r="K234" s="251"/>
      <c r="L234" s="251"/>
      <c r="M234" s="251"/>
      <c r="N234" s="251"/>
      <c r="O234" s="251"/>
      <c r="P234" s="251"/>
      <c r="Q234" s="251"/>
      <c r="R234" s="251"/>
      <c r="S234" s="251"/>
      <c r="T234" s="251"/>
      <c r="U234" s="251"/>
      <c r="V234" s="251"/>
      <c r="W234" s="251"/>
      <c r="X234" s="251"/>
      <c r="Y234" s="251"/>
      <c r="Z234" s="251"/>
      <c r="AA234" s="251"/>
    </row>
    <row r="235" spans="1:27" ht="12" customHeight="1" x14ac:dyDescent="0.3">
      <c r="A235" s="302"/>
      <c r="B235" s="251"/>
      <c r="C235" s="251"/>
      <c r="D235" s="303"/>
      <c r="E235" s="303"/>
      <c r="F235" s="304"/>
      <c r="G235" s="304"/>
      <c r="H235" s="304"/>
      <c r="I235" s="305"/>
      <c r="J235" s="251"/>
      <c r="K235" s="251"/>
      <c r="L235" s="251"/>
      <c r="M235" s="251"/>
      <c r="N235" s="251"/>
      <c r="O235" s="251"/>
      <c r="P235" s="251"/>
      <c r="Q235" s="251"/>
      <c r="R235" s="251"/>
      <c r="S235" s="251"/>
      <c r="T235" s="251"/>
      <c r="U235" s="251"/>
      <c r="V235" s="251"/>
      <c r="W235" s="251"/>
      <c r="X235" s="251"/>
      <c r="Y235" s="251"/>
      <c r="Z235" s="251"/>
      <c r="AA235" s="251"/>
    </row>
    <row r="236" spans="1:27" ht="12" customHeight="1" x14ac:dyDescent="0.3">
      <c r="A236" s="302"/>
      <c r="B236" s="251"/>
      <c r="C236" s="251"/>
      <c r="D236" s="303"/>
      <c r="E236" s="303"/>
      <c r="F236" s="304"/>
      <c r="G236" s="304"/>
      <c r="H236" s="304"/>
      <c r="I236" s="305"/>
      <c r="J236" s="251"/>
      <c r="K236" s="251"/>
      <c r="L236" s="251"/>
      <c r="M236" s="251"/>
      <c r="N236" s="251"/>
      <c r="O236" s="251"/>
      <c r="P236" s="251"/>
      <c r="Q236" s="251"/>
      <c r="R236" s="251"/>
      <c r="S236" s="251"/>
      <c r="T236" s="251"/>
      <c r="U236" s="251"/>
      <c r="V236" s="251"/>
      <c r="W236" s="251"/>
      <c r="X236" s="251"/>
      <c r="Y236" s="251"/>
      <c r="Z236" s="251"/>
      <c r="AA236" s="251"/>
    </row>
    <row r="237" spans="1:27" ht="12" customHeight="1" x14ac:dyDescent="0.3">
      <c r="A237" s="302"/>
      <c r="B237" s="251"/>
      <c r="C237" s="251"/>
      <c r="D237" s="303"/>
      <c r="E237" s="303"/>
      <c r="F237" s="304"/>
      <c r="G237" s="304"/>
      <c r="H237" s="304"/>
      <c r="I237" s="305"/>
      <c r="J237" s="251"/>
      <c r="K237" s="251"/>
      <c r="L237" s="251"/>
      <c r="M237" s="251"/>
      <c r="N237" s="251"/>
      <c r="O237" s="251"/>
      <c r="P237" s="251"/>
      <c r="Q237" s="251"/>
      <c r="R237" s="251"/>
      <c r="S237" s="251"/>
      <c r="T237" s="251"/>
      <c r="U237" s="251"/>
      <c r="V237" s="251"/>
      <c r="W237" s="251"/>
      <c r="X237" s="251"/>
      <c r="Y237" s="251"/>
      <c r="Z237" s="251"/>
      <c r="AA237" s="251"/>
    </row>
    <row r="238" spans="1:27" ht="12" customHeight="1" x14ac:dyDescent="0.3">
      <c r="A238" s="302"/>
      <c r="B238" s="251"/>
      <c r="C238" s="251"/>
      <c r="D238" s="303"/>
      <c r="E238" s="303"/>
      <c r="F238" s="304"/>
      <c r="G238" s="304"/>
      <c r="H238" s="304"/>
      <c r="I238" s="305"/>
      <c r="J238" s="251"/>
      <c r="K238" s="251"/>
      <c r="L238" s="251"/>
      <c r="M238" s="251"/>
      <c r="N238" s="251"/>
      <c r="O238" s="251"/>
      <c r="P238" s="251"/>
      <c r="Q238" s="251"/>
      <c r="R238" s="251"/>
      <c r="S238" s="251"/>
      <c r="T238" s="251"/>
      <c r="U238" s="251"/>
      <c r="V238" s="251"/>
      <c r="W238" s="251"/>
      <c r="X238" s="251"/>
      <c r="Y238" s="251"/>
      <c r="Z238" s="251"/>
      <c r="AA238" s="251"/>
    </row>
    <row r="239" spans="1:27" ht="12" customHeight="1" x14ac:dyDescent="0.3">
      <c r="A239" s="302"/>
      <c r="B239" s="251"/>
      <c r="C239" s="251"/>
      <c r="D239" s="303"/>
      <c r="E239" s="303"/>
      <c r="F239" s="304"/>
      <c r="G239" s="304"/>
      <c r="H239" s="304"/>
      <c r="I239" s="305"/>
      <c r="J239" s="251"/>
      <c r="K239" s="251"/>
      <c r="L239" s="251"/>
      <c r="M239" s="251"/>
      <c r="N239" s="251"/>
      <c r="O239" s="251"/>
      <c r="P239" s="251"/>
      <c r="Q239" s="251"/>
      <c r="R239" s="251"/>
      <c r="S239" s="251"/>
      <c r="T239" s="251"/>
      <c r="U239" s="251"/>
      <c r="V239" s="251"/>
      <c r="W239" s="251"/>
      <c r="X239" s="251"/>
      <c r="Y239" s="251"/>
      <c r="Z239" s="251"/>
      <c r="AA239" s="251"/>
    </row>
    <row r="240" spans="1:27" ht="12" customHeight="1" x14ac:dyDescent="0.3">
      <c r="A240" s="302"/>
      <c r="B240" s="251"/>
      <c r="C240" s="251"/>
      <c r="D240" s="303"/>
      <c r="E240" s="303"/>
      <c r="F240" s="304"/>
      <c r="G240" s="304"/>
      <c r="H240" s="304"/>
      <c r="I240" s="305"/>
      <c r="J240" s="251"/>
      <c r="K240" s="251"/>
      <c r="L240" s="251"/>
      <c r="M240" s="251"/>
      <c r="N240" s="251"/>
      <c r="O240" s="251"/>
      <c r="P240" s="251"/>
      <c r="Q240" s="251"/>
      <c r="R240" s="251"/>
      <c r="S240" s="251"/>
      <c r="T240" s="251"/>
      <c r="U240" s="251"/>
      <c r="V240" s="251"/>
      <c r="W240" s="251"/>
      <c r="X240" s="251"/>
      <c r="Y240" s="251"/>
      <c r="Z240" s="251"/>
      <c r="AA240" s="251"/>
    </row>
    <row r="241" spans="1:27" ht="12" customHeight="1" x14ac:dyDescent="0.3">
      <c r="A241" s="302"/>
      <c r="B241" s="251"/>
      <c r="C241" s="251"/>
      <c r="D241" s="303"/>
      <c r="E241" s="303"/>
      <c r="F241" s="304"/>
      <c r="G241" s="304"/>
      <c r="H241" s="304"/>
      <c r="I241" s="305"/>
      <c r="J241" s="251"/>
      <c r="K241" s="251"/>
      <c r="L241" s="251"/>
      <c r="M241" s="251"/>
      <c r="N241" s="251"/>
      <c r="O241" s="251"/>
      <c r="P241" s="251"/>
      <c r="Q241" s="251"/>
      <c r="R241" s="251"/>
      <c r="S241" s="251"/>
      <c r="T241" s="251"/>
      <c r="U241" s="251"/>
      <c r="V241" s="251"/>
      <c r="W241" s="251"/>
      <c r="X241" s="251"/>
      <c r="Y241" s="251"/>
      <c r="Z241" s="251"/>
      <c r="AA241" s="251"/>
    </row>
    <row r="242" spans="1:27" ht="12" customHeight="1" x14ac:dyDescent="0.3">
      <c r="A242" s="302"/>
      <c r="B242" s="251"/>
      <c r="C242" s="251"/>
      <c r="D242" s="303"/>
      <c r="E242" s="303"/>
      <c r="F242" s="304"/>
      <c r="G242" s="304"/>
      <c r="H242" s="304"/>
      <c r="I242" s="305"/>
      <c r="J242" s="251"/>
      <c r="K242" s="251"/>
      <c r="L242" s="251"/>
      <c r="M242" s="251"/>
      <c r="N242" s="251"/>
      <c r="O242" s="251"/>
      <c r="P242" s="251"/>
      <c r="Q242" s="251"/>
      <c r="R242" s="251"/>
      <c r="S242" s="251"/>
      <c r="T242" s="251"/>
      <c r="U242" s="251"/>
      <c r="V242" s="251"/>
      <c r="W242" s="251"/>
      <c r="X242" s="251"/>
      <c r="Y242" s="251"/>
      <c r="Z242" s="251"/>
      <c r="AA242" s="251"/>
    </row>
    <row r="243" spans="1:27" ht="12" customHeight="1" x14ac:dyDescent="0.3">
      <c r="A243" s="302"/>
      <c r="B243" s="251"/>
      <c r="C243" s="251"/>
      <c r="D243" s="303"/>
      <c r="E243" s="303"/>
      <c r="F243" s="304"/>
      <c r="G243" s="304"/>
      <c r="H243" s="304"/>
      <c r="I243" s="305"/>
      <c r="J243" s="251"/>
      <c r="K243" s="251"/>
      <c r="L243" s="251"/>
      <c r="M243" s="251"/>
      <c r="N243" s="251"/>
      <c r="O243" s="251"/>
      <c r="P243" s="251"/>
      <c r="Q243" s="251"/>
      <c r="R243" s="251"/>
      <c r="S243" s="251"/>
      <c r="T243" s="251"/>
      <c r="U243" s="251"/>
      <c r="V243" s="251"/>
      <c r="W243" s="251"/>
      <c r="X243" s="251"/>
      <c r="Y243" s="251"/>
      <c r="Z243" s="251"/>
      <c r="AA243" s="251"/>
    </row>
    <row r="244" spans="1:27" ht="12" customHeight="1" x14ac:dyDescent="0.3">
      <c r="A244" s="302"/>
      <c r="B244" s="251"/>
      <c r="C244" s="251"/>
      <c r="D244" s="303"/>
      <c r="E244" s="303"/>
      <c r="F244" s="304"/>
      <c r="G244" s="304"/>
      <c r="H244" s="304"/>
      <c r="I244" s="305"/>
      <c r="J244" s="251"/>
      <c r="K244" s="251"/>
      <c r="L244" s="251"/>
      <c r="M244" s="251"/>
      <c r="N244" s="251"/>
      <c r="O244" s="251"/>
      <c r="P244" s="251"/>
      <c r="Q244" s="251"/>
      <c r="R244" s="251"/>
      <c r="S244" s="251"/>
      <c r="T244" s="251"/>
      <c r="U244" s="251"/>
      <c r="V244" s="251"/>
      <c r="W244" s="251"/>
      <c r="X244" s="251"/>
      <c r="Y244" s="251"/>
      <c r="Z244" s="251"/>
      <c r="AA244" s="251"/>
    </row>
    <row r="245" spans="1:27" ht="12" customHeight="1" x14ac:dyDescent="0.3">
      <c r="A245" s="302"/>
      <c r="B245" s="251"/>
      <c r="C245" s="251"/>
      <c r="D245" s="303"/>
      <c r="E245" s="303"/>
      <c r="F245" s="304"/>
      <c r="G245" s="304"/>
      <c r="H245" s="304"/>
      <c r="I245" s="305"/>
      <c r="J245" s="251"/>
      <c r="K245" s="251"/>
      <c r="L245" s="251"/>
      <c r="M245" s="251"/>
      <c r="N245" s="251"/>
      <c r="O245" s="251"/>
      <c r="P245" s="251"/>
      <c r="Q245" s="251"/>
      <c r="R245" s="251"/>
      <c r="S245" s="251"/>
      <c r="T245" s="251"/>
      <c r="U245" s="251"/>
      <c r="V245" s="251"/>
      <c r="W245" s="251"/>
      <c r="X245" s="251"/>
      <c r="Y245" s="251"/>
      <c r="Z245" s="251"/>
      <c r="AA245" s="251"/>
    </row>
    <row r="246" spans="1:27" ht="12" customHeight="1" x14ac:dyDescent="0.3">
      <c r="A246" s="302"/>
      <c r="B246" s="251"/>
      <c r="C246" s="251"/>
      <c r="D246" s="303"/>
      <c r="E246" s="303"/>
      <c r="F246" s="304"/>
      <c r="G246" s="304"/>
      <c r="H246" s="304"/>
      <c r="I246" s="305"/>
      <c r="J246" s="251"/>
      <c r="K246" s="251"/>
      <c r="L246" s="251"/>
      <c r="M246" s="251"/>
      <c r="N246" s="251"/>
      <c r="O246" s="251"/>
      <c r="P246" s="251"/>
      <c r="Q246" s="251"/>
      <c r="R246" s="251"/>
      <c r="S246" s="251"/>
      <c r="T246" s="251"/>
      <c r="U246" s="251"/>
      <c r="V246" s="251"/>
      <c r="W246" s="251"/>
      <c r="X246" s="251"/>
      <c r="Y246" s="251"/>
      <c r="Z246" s="251"/>
      <c r="AA246" s="251"/>
    </row>
    <row r="247" spans="1:27" ht="12" customHeight="1" x14ac:dyDescent="0.3">
      <c r="A247" s="302"/>
      <c r="B247" s="251"/>
      <c r="C247" s="251"/>
      <c r="D247" s="303"/>
      <c r="E247" s="303"/>
      <c r="F247" s="304"/>
      <c r="G247" s="304"/>
      <c r="H247" s="304"/>
      <c r="I247" s="305"/>
      <c r="J247" s="251"/>
      <c r="K247" s="251"/>
      <c r="L247" s="251"/>
      <c r="M247" s="251"/>
      <c r="N247" s="251"/>
      <c r="O247" s="251"/>
      <c r="P247" s="251"/>
      <c r="Q247" s="251"/>
      <c r="R247" s="251"/>
      <c r="S247" s="251"/>
      <c r="T247" s="251"/>
      <c r="U247" s="251"/>
      <c r="V247" s="251"/>
      <c r="W247" s="251"/>
      <c r="X247" s="251"/>
      <c r="Y247" s="251"/>
      <c r="Z247" s="251"/>
      <c r="AA247" s="251"/>
    </row>
    <row r="248" spans="1:27" ht="12" customHeight="1" x14ac:dyDescent="0.3">
      <c r="A248" s="302"/>
      <c r="B248" s="251"/>
      <c r="C248" s="251"/>
      <c r="D248" s="303"/>
      <c r="E248" s="303"/>
      <c r="F248" s="304"/>
      <c r="G248" s="304"/>
      <c r="H248" s="304"/>
      <c r="I248" s="305"/>
      <c r="J248" s="251"/>
      <c r="K248" s="251"/>
      <c r="L248" s="251"/>
      <c r="M248" s="251"/>
      <c r="N248" s="251"/>
      <c r="O248" s="251"/>
      <c r="P248" s="251"/>
      <c r="Q248" s="251"/>
      <c r="R248" s="251"/>
      <c r="S248" s="251"/>
      <c r="T248" s="251"/>
      <c r="U248" s="251"/>
      <c r="V248" s="251"/>
      <c r="W248" s="251"/>
      <c r="X248" s="251"/>
      <c r="Y248" s="251"/>
      <c r="Z248" s="251"/>
      <c r="AA248" s="251"/>
    </row>
    <row r="249" spans="1:27" ht="12" customHeight="1" x14ac:dyDescent="0.3">
      <c r="A249" s="302"/>
      <c r="B249" s="251"/>
      <c r="C249" s="251"/>
      <c r="D249" s="303"/>
      <c r="E249" s="303"/>
      <c r="F249" s="304"/>
      <c r="G249" s="304"/>
      <c r="H249" s="304"/>
      <c r="I249" s="305"/>
      <c r="J249" s="251"/>
      <c r="K249" s="251"/>
      <c r="L249" s="251"/>
      <c r="M249" s="251"/>
      <c r="N249" s="251"/>
      <c r="O249" s="251"/>
      <c r="P249" s="251"/>
      <c r="Q249" s="251"/>
      <c r="R249" s="251"/>
      <c r="S249" s="251"/>
      <c r="T249" s="251"/>
      <c r="U249" s="251"/>
      <c r="V249" s="251"/>
      <c r="W249" s="251"/>
      <c r="X249" s="251"/>
      <c r="Y249" s="251"/>
      <c r="Z249" s="251"/>
      <c r="AA249" s="251"/>
    </row>
    <row r="250" spans="1:27" ht="12" customHeight="1" x14ac:dyDescent="0.3">
      <c r="A250" s="302"/>
      <c r="B250" s="251"/>
      <c r="C250" s="251"/>
      <c r="D250" s="303"/>
      <c r="E250" s="303"/>
      <c r="F250" s="304"/>
      <c r="G250" s="304"/>
      <c r="H250" s="304"/>
      <c r="I250" s="305"/>
      <c r="J250" s="251"/>
      <c r="K250" s="251"/>
      <c r="L250" s="251"/>
      <c r="M250" s="251"/>
      <c r="N250" s="251"/>
      <c r="O250" s="251"/>
      <c r="P250" s="251"/>
      <c r="Q250" s="251"/>
      <c r="R250" s="251"/>
      <c r="S250" s="251"/>
      <c r="T250" s="251"/>
      <c r="U250" s="251"/>
      <c r="V250" s="251"/>
      <c r="W250" s="251"/>
      <c r="X250" s="251"/>
      <c r="Y250" s="251"/>
      <c r="Z250" s="251"/>
      <c r="AA250" s="251"/>
    </row>
    <row r="251" spans="1:27" ht="12" customHeight="1" x14ac:dyDescent="0.3">
      <c r="A251" s="302"/>
      <c r="B251" s="251"/>
      <c r="C251" s="251"/>
      <c r="D251" s="303"/>
      <c r="E251" s="303"/>
      <c r="F251" s="304"/>
      <c r="G251" s="304"/>
      <c r="H251" s="304"/>
      <c r="I251" s="305"/>
      <c r="J251" s="251"/>
      <c r="K251" s="251"/>
      <c r="L251" s="251"/>
      <c r="M251" s="251"/>
      <c r="N251" s="251"/>
      <c r="O251" s="251"/>
      <c r="P251" s="251"/>
      <c r="Q251" s="251"/>
      <c r="R251" s="251"/>
      <c r="S251" s="251"/>
      <c r="T251" s="251"/>
      <c r="U251" s="251"/>
      <c r="V251" s="251"/>
      <c r="W251" s="251"/>
      <c r="X251" s="251"/>
      <c r="Y251" s="251"/>
      <c r="Z251" s="251"/>
      <c r="AA251" s="251"/>
    </row>
    <row r="252" spans="1:27" ht="12" customHeight="1" x14ac:dyDescent="0.3">
      <c r="A252" s="302"/>
      <c r="B252" s="251"/>
      <c r="C252" s="251"/>
      <c r="D252" s="303"/>
      <c r="E252" s="303"/>
      <c r="F252" s="304"/>
      <c r="G252" s="304"/>
      <c r="H252" s="304"/>
      <c r="I252" s="305"/>
      <c r="J252" s="251"/>
      <c r="K252" s="251"/>
      <c r="L252" s="251"/>
      <c r="M252" s="251"/>
      <c r="N252" s="251"/>
      <c r="O252" s="251"/>
      <c r="P252" s="251"/>
      <c r="Q252" s="251"/>
      <c r="R252" s="251"/>
      <c r="S252" s="251"/>
      <c r="T252" s="251"/>
      <c r="U252" s="251"/>
      <c r="V252" s="251"/>
      <c r="W252" s="251"/>
      <c r="X252" s="251"/>
      <c r="Y252" s="251"/>
      <c r="Z252" s="251"/>
      <c r="AA252" s="251"/>
    </row>
    <row r="253" spans="1:27" ht="12" customHeight="1" x14ac:dyDescent="0.3">
      <c r="A253" s="302"/>
      <c r="B253" s="251"/>
      <c r="C253" s="251"/>
      <c r="D253" s="303"/>
      <c r="E253" s="303"/>
      <c r="F253" s="304"/>
      <c r="G253" s="304"/>
      <c r="H253" s="304"/>
      <c r="I253" s="305"/>
      <c r="J253" s="251"/>
      <c r="K253" s="251"/>
      <c r="L253" s="251"/>
      <c r="M253" s="251"/>
      <c r="N253" s="251"/>
      <c r="O253" s="251"/>
      <c r="P253" s="251"/>
      <c r="Q253" s="251"/>
      <c r="R253" s="251"/>
      <c r="S253" s="251"/>
      <c r="T253" s="251"/>
      <c r="U253" s="251"/>
      <c r="V253" s="251"/>
      <c r="W253" s="251"/>
      <c r="X253" s="251"/>
      <c r="Y253" s="251"/>
      <c r="Z253" s="251"/>
      <c r="AA253" s="251"/>
    </row>
    <row r="254" spans="1:27" ht="12" customHeight="1" x14ac:dyDescent="0.3">
      <c r="A254" s="302"/>
      <c r="B254" s="251"/>
      <c r="C254" s="251"/>
      <c r="D254" s="303"/>
      <c r="E254" s="303"/>
      <c r="F254" s="304"/>
      <c r="G254" s="304"/>
      <c r="H254" s="304"/>
      <c r="I254" s="305"/>
      <c r="J254" s="251"/>
      <c r="K254" s="251"/>
      <c r="L254" s="251"/>
      <c r="M254" s="251"/>
      <c r="N254" s="251"/>
      <c r="O254" s="251"/>
      <c r="P254" s="251"/>
      <c r="Q254" s="251"/>
      <c r="R254" s="251"/>
      <c r="S254" s="251"/>
      <c r="T254" s="251"/>
      <c r="U254" s="251"/>
      <c r="V254" s="251"/>
      <c r="W254" s="251"/>
      <c r="X254" s="251"/>
      <c r="Y254" s="251"/>
      <c r="Z254" s="251"/>
      <c r="AA254" s="251"/>
    </row>
    <row r="255" spans="1:27" ht="12" customHeight="1" x14ac:dyDescent="0.3">
      <c r="A255" s="302"/>
      <c r="B255" s="251"/>
      <c r="C255" s="251"/>
      <c r="D255" s="303"/>
      <c r="E255" s="303"/>
      <c r="F255" s="304"/>
      <c r="G255" s="304"/>
      <c r="H255" s="304"/>
      <c r="I255" s="305"/>
      <c r="J255" s="251"/>
      <c r="K255" s="251"/>
      <c r="L255" s="251"/>
      <c r="M255" s="251"/>
      <c r="N255" s="251"/>
      <c r="O255" s="251"/>
      <c r="P255" s="251"/>
      <c r="Q255" s="251"/>
      <c r="R255" s="251"/>
      <c r="S255" s="251"/>
      <c r="T255" s="251"/>
      <c r="U255" s="251"/>
      <c r="V255" s="251"/>
      <c r="W255" s="251"/>
      <c r="X255" s="251"/>
      <c r="Y255" s="251"/>
      <c r="Z255" s="251"/>
      <c r="AA255" s="251"/>
    </row>
    <row r="256" spans="1:27" ht="12" customHeight="1" x14ac:dyDescent="0.3">
      <c r="A256" s="302"/>
      <c r="B256" s="251"/>
      <c r="C256" s="251"/>
      <c r="D256" s="303"/>
      <c r="E256" s="303"/>
      <c r="F256" s="304"/>
      <c r="G256" s="304"/>
      <c r="H256" s="304"/>
      <c r="I256" s="305"/>
      <c r="J256" s="251"/>
      <c r="K256" s="251"/>
      <c r="L256" s="251"/>
      <c r="M256" s="251"/>
      <c r="N256" s="251"/>
      <c r="O256" s="251"/>
      <c r="P256" s="251"/>
      <c r="Q256" s="251"/>
      <c r="R256" s="251"/>
      <c r="S256" s="251"/>
      <c r="T256" s="251"/>
      <c r="U256" s="251"/>
      <c r="V256" s="251"/>
      <c r="W256" s="251"/>
      <c r="X256" s="251"/>
      <c r="Y256" s="251"/>
      <c r="Z256" s="251"/>
      <c r="AA256" s="251"/>
    </row>
    <row r="257" spans="1:27" ht="12" customHeight="1" x14ac:dyDescent="0.3">
      <c r="A257" s="302"/>
      <c r="B257" s="251"/>
      <c r="C257" s="251"/>
      <c r="D257" s="303"/>
      <c r="E257" s="303"/>
      <c r="F257" s="304"/>
      <c r="G257" s="304"/>
      <c r="H257" s="304"/>
      <c r="I257" s="305"/>
      <c r="J257" s="251"/>
      <c r="K257" s="251"/>
      <c r="L257" s="251"/>
      <c r="M257" s="251"/>
      <c r="N257" s="251"/>
      <c r="O257" s="251"/>
      <c r="P257" s="251"/>
      <c r="Q257" s="251"/>
      <c r="R257" s="251"/>
      <c r="S257" s="251"/>
      <c r="T257" s="251"/>
      <c r="U257" s="251"/>
      <c r="V257" s="251"/>
      <c r="W257" s="251"/>
      <c r="X257" s="251"/>
      <c r="Y257" s="251"/>
      <c r="Z257" s="251"/>
      <c r="AA257" s="251"/>
    </row>
    <row r="258" spans="1:27" ht="12" customHeight="1" x14ac:dyDescent="0.3">
      <c r="A258" s="302"/>
      <c r="B258" s="251"/>
      <c r="C258" s="251"/>
      <c r="D258" s="303"/>
      <c r="E258" s="303"/>
      <c r="F258" s="304"/>
      <c r="G258" s="304"/>
      <c r="H258" s="304"/>
      <c r="I258" s="305"/>
      <c r="J258" s="251"/>
      <c r="K258" s="251"/>
      <c r="L258" s="251"/>
      <c r="M258" s="251"/>
      <c r="N258" s="251"/>
      <c r="O258" s="251"/>
      <c r="P258" s="251"/>
      <c r="Q258" s="251"/>
      <c r="R258" s="251"/>
      <c r="S258" s="251"/>
      <c r="T258" s="251"/>
      <c r="U258" s="251"/>
      <c r="V258" s="251"/>
      <c r="W258" s="251"/>
      <c r="X258" s="251"/>
      <c r="Y258" s="251"/>
      <c r="Z258" s="251"/>
      <c r="AA258" s="251"/>
    </row>
    <row r="259" spans="1:27" ht="12" customHeight="1" x14ac:dyDescent="0.3">
      <c r="A259" s="302"/>
      <c r="B259" s="251"/>
      <c r="C259" s="251"/>
      <c r="D259" s="303"/>
      <c r="E259" s="303"/>
      <c r="F259" s="304"/>
      <c r="G259" s="304"/>
      <c r="H259" s="304"/>
      <c r="I259" s="305"/>
      <c r="J259" s="251"/>
      <c r="K259" s="251"/>
      <c r="L259" s="251"/>
      <c r="M259" s="251"/>
      <c r="N259" s="251"/>
      <c r="O259" s="251"/>
      <c r="P259" s="251"/>
      <c r="Q259" s="251"/>
      <c r="R259" s="251"/>
      <c r="S259" s="251"/>
      <c r="T259" s="251"/>
      <c r="U259" s="251"/>
      <c r="V259" s="251"/>
      <c r="W259" s="251"/>
      <c r="X259" s="251"/>
      <c r="Y259" s="251"/>
      <c r="Z259" s="251"/>
      <c r="AA259" s="251"/>
    </row>
    <row r="260" spans="1:27" ht="12" customHeight="1" x14ac:dyDescent="0.3">
      <c r="A260" s="302"/>
      <c r="B260" s="251"/>
      <c r="C260" s="251"/>
      <c r="D260" s="303"/>
      <c r="E260" s="303"/>
      <c r="F260" s="304"/>
      <c r="G260" s="304"/>
      <c r="H260" s="304"/>
      <c r="I260" s="305"/>
      <c r="J260" s="251"/>
      <c r="K260" s="251"/>
      <c r="L260" s="251"/>
      <c r="M260" s="251"/>
      <c r="N260" s="251"/>
      <c r="O260" s="251"/>
      <c r="P260" s="251"/>
      <c r="Q260" s="251"/>
      <c r="R260" s="251"/>
      <c r="S260" s="251"/>
      <c r="T260" s="251"/>
      <c r="U260" s="251"/>
      <c r="V260" s="251"/>
      <c r="W260" s="251"/>
      <c r="X260" s="251"/>
      <c r="Y260" s="251"/>
      <c r="Z260" s="251"/>
      <c r="AA260" s="251"/>
    </row>
    <row r="261" spans="1:27" ht="12" customHeight="1" x14ac:dyDescent="0.3">
      <c r="A261" s="302"/>
      <c r="B261" s="251"/>
      <c r="C261" s="251"/>
      <c r="D261" s="303"/>
      <c r="E261" s="303"/>
      <c r="F261" s="304"/>
      <c r="G261" s="304"/>
      <c r="H261" s="304"/>
      <c r="I261" s="305"/>
      <c r="J261" s="251"/>
      <c r="K261" s="251"/>
      <c r="L261" s="251"/>
      <c r="M261" s="251"/>
      <c r="N261" s="251"/>
      <c r="O261" s="251"/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251"/>
      <c r="AA261" s="251"/>
    </row>
    <row r="262" spans="1:27" ht="12" customHeight="1" x14ac:dyDescent="0.3">
      <c r="A262" s="302"/>
      <c r="B262" s="251"/>
      <c r="C262" s="251"/>
      <c r="D262" s="303"/>
      <c r="E262" s="303"/>
      <c r="F262" s="304"/>
      <c r="G262" s="304"/>
      <c r="H262" s="304"/>
      <c r="I262" s="305"/>
      <c r="J262" s="251"/>
      <c r="K262" s="251"/>
      <c r="L262" s="251"/>
      <c r="M262" s="251"/>
      <c r="N262" s="251"/>
      <c r="O262" s="251"/>
      <c r="P262" s="251"/>
      <c r="Q262" s="251"/>
      <c r="R262" s="251"/>
      <c r="S262" s="251"/>
      <c r="T262" s="251"/>
      <c r="U262" s="251"/>
      <c r="V262" s="251"/>
      <c r="W262" s="251"/>
      <c r="X262" s="251"/>
      <c r="Y262" s="251"/>
      <c r="Z262" s="251"/>
      <c r="AA262" s="251"/>
    </row>
    <row r="263" spans="1:27" ht="12" customHeight="1" x14ac:dyDescent="0.3">
      <c r="A263" s="302"/>
      <c r="B263" s="251"/>
      <c r="C263" s="251"/>
      <c r="D263" s="303"/>
      <c r="E263" s="303"/>
      <c r="F263" s="304"/>
      <c r="G263" s="304"/>
      <c r="H263" s="304"/>
      <c r="I263" s="305"/>
      <c r="J263" s="251"/>
      <c r="K263" s="251"/>
      <c r="L263" s="251"/>
      <c r="M263" s="251"/>
      <c r="N263" s="251"/>
      <c r="O263" s="251"/>
      <c r="P263" s="251"/>
      <c r="Q263" s="251"/>
      <c r="R263" s="251"/>
      <c r="S263" s="251"/>
      <c r="T263" s="251"/>
      <c r="U263" s="251"/>
      <c r="V263" s="251"/>
      <c r="W263" s="251"/>
      <c r="X263" s="251"/>
      <c r="Y263" s="251"/>
      <c r="Z263" s="251"/>
      <c r="AA263" s="251"/>
    </row>
    <row r="264" spans="1:27" ht="12" customHeight="1" x14ac:dyDescent="0.3">
      <c r="A264" s="302"/>
      <c r="B264" s="251"/>
      <c r="C264" s="251"/>
      <c r="D264" s="303"/>
      <c r="E264" s="303"/>
      <c r="F264" s="304"/>
      <c r="G264" s="304"/>
      <c r="H264" s="304"/>
      <c r="I264" s="305"/>
      <c r="J264" s="251"/>
      <c r="K264" s="251"/>
      <c r="L264" s="251"/>
      <c r="M264" s="251"/>
      <c r="N264" s="251"/>
      <c r="O264" s="251"/>
      <c r="P264" s="251"/>
      <c r="Q264" s="251"/>
      <c r="R264" s="251"/>
      <c r="S264" s="251"/>
      <c r="T264" s="251"/>
      <c r="U264" s="251"/>
      <c r="V264" s="251"/>
      <c r="W264" s="251"/>
      <c r="X264" s="251"/>
      <c r="Y264" s="251"/>
      <c r="Z264" s="251"/>
      <c r="AA264" s="251"/>
    </row>
    <row r="265" spans="1:27" ht="12" customHeight="1" x14ac:dyDescent="0.3">
      <c r="A265" s="302"/>
      <c r="B265" s="251"/>
      <c r="C265" s="251"/>
      <c r="D265" s="303"/>
      <c r="E265" s="303"/>
      <c r="F265" s="304"/>
      <c r="G265" s="304"/>
      <c r="H265" s="304"/>
      <c r="I265" s="305"/>
      <c r="J265" s="251"/>
      <c r="K265" s="251"/>
      <c r="L265" s="251"/>
      <c r="M265" s="251"/>
      <c r="N265" s="251"/>
      <c r="O265" s="251"/>
      <c r="P265" s="251"/>
      <c r="Q265" s="251"/>
      <c r="R265" s="251"/>
      <c r="S265" s="251"/>
      <c r="T265" s="251"/>
      <c r="U265" s="251"/>
      <c r="V265" s="251"/>
      <c r="W265" s="251"/>
      <c r="X265" s="251"/>
      <c r="Y265" s="251"/>
      <c r="Z265" s="251"/>
      <c r="AA265" s="251"/>
    </row>
    <row r="266" spans="1:27" ht="12" customHeight="1" x14ac:dyDescent="0.3">
      <c r="A266" s="302"/>
      <c r="B266" s="251"/>
      <c r="C266" s="251"/>
      <c r="D266" s="303"/>
      <c r="E266" s="303"/>
      <c r="F266" s="304"/>
      <c r="G266" s="304"/>
      <c r="H266" s="304"/>
      <c r="I266" s="305"/>
      <c r="J266" s="251"/>
      <c r="K266" s="251"/>
      <c r="L266" s="251"/>
      <c r="M266" s="251"/>
      <c r="N266" s="251"/>
      <c r="O266" s="251"/>
      <c r="P266" s="251"/>
      <c r="Q266" s="251"/>
      <c r="R266" s="251"/>
      <c r="S266" s="251"/>
      <c r="T266" s="251"/>
      <c r="U266" s="251"/>
      <c r="V266" s="251"/>
      <c r="W266" s="251"/>
      <c r="X266" s="251"/>
      <c r="Y266" s="251"/>
      <c r="Z266" s="251"/>
      <c r="AA266" s="251"/>
    </row>
    <row r="267" spans="1:27" ht="12" customHeight="1" x14ac:dyDescent="0.3">
      <c r="A267" s="302"/>
      <c r="B267" s="251"/>
      <c r="C267" s="251"/>
      <c r="D267" s="303"/>
      <c r="E267" s="303"/>
      <c r="F267" s="304"/>
      <c r="G267" s="304"/>
      <c r="H267" s="304"/>
      <c r="I267" s="305"/>
      <c r="J267" s="251"/>
      <c r="K267" s="251"/>
      <c r="L267" s="251"/>
      <c r="M267" s="251"/>
      <c r="N267" s="251"/>
      <c r="O267" s="251"/>
      <c r="P267" s="251"/>
      <c r="Q267" s="251"/>
      <c r="R267" s="251"/>
      <c r="S267" s="251"/>
      <c r="T267" s="251"/>
      <c r="U267" s="251"/>
      <c r="V267" s="251"/>
      <c r="W267" s="251"/>
      <c r="X267" s="251"/>
      <c r="Y267" s="251"/>
      <c r="Z267" s="251"/>
      <c r="AA267" s="251"/>
    </row>
    <row r="268" spans="1:27" ht="12" customHeight="1" x14ac:dyDescent="0.3">
      <c r="A268" s="302"/>
      <c r="B268" s="251"/>
      <c r="C268" s="251"/>
      <c r="D268" s="303"/>
      <c r="E268" s="303"/>
      <c r="F268" s="304"/>
      <c r="G268" s="304"/>
      <c r="H268" s="304"/>
      <c r="I268" s="305"/>
      <c r="J268" s="251"/>
      <c r="K268" s="251"/>
      <c r="L268" s="251"/>
      <c r="M268" s="251"/>
      <c r="N268" s="251"/>
      <c r="O268" s="251"/>
      <c r="P268" s="251"/>
      <c r="Q268" s="251"/>
      <c r="R268" s="251"/>
      <c r="S268" s="251"/>
      <c r="T268" s="251"/>
      <c r="U268" s="251"/>
      <c r="V268" s="251"/>
      <c r="W268" s="251"/>
      <c r="X268" s="251"/>
      <c r="Y268" s="251"/>
      <c r="Z268" s="251"/>
      <c r="AA268" s="251"/>
    </row>
    <row r="269" spans="1:27" ht="12" customHeight="1" x14ac:dyDescent="0.3">
      <c r="A269" s="302"/>
      <c r="B269" s="251"/>
      <c r="C269" s="251"/>
      <c r="D269" s="303"/>
      <c r="E269" s="303"/>
      <c r="F269" s="304"/>
      <c r="G269" s="304"/>
      <c r="H269" s="304"/>
      <c r="I269" s="305"/>
      <c r="J269" s="251"/>
      <c r="K269" s="251"/>
      <c r="L269" s="251"/>
      <c r="M269" s="251"/>
      <c r="N269" s="251"/>
      <c r="O269" s="251"/>
      <c r="P269" s="251"/>
      <c r="Q269" s="251"/>
      <c r="R269" s="251"/>
      <c r="S269" s="251"/>
      <c r="T269" s="251"/>
      <c r="U269" s="251"/>
      <c r="V269" s="251"/>
      <c r="W269" s="251"/>
      <c r="X269" s="251"/>
      <c r="Y269" s="251"/>
      <c r="Z269" s="251"/>
      <c r="AA269" s="251"/>
    </row>
    <row r="270" spans="1:27" ht="12" customHeight="1" x14ac:dyDescent="0.3">
      <c r="A270" s="302"/>
      <c r="B270" s="251"/>
      <c r="C270" s="251"/>
      <c r="D270" s="303"/>
      <c r="E270" s="303"/>
      <c r="F270" s="304"/>
      <c r="G270" s="304"/>
      <c r="H270" s="304"/>
      <c r="I270" s="305"/>
      <c r="J270" s="251"/>
      <c r="K270" s="251"/>
      <c r="L270" s="251"/>
      <c r="M270" s="251"/>
      <c r="N270" s="251"/>
      <c r="O270" s="251"/>
      <c r="P270" s="251"/>
      <c r="Q270" s="251"/>
      <c r="R270" s="251"/>
      <c r="S270" s="251"/>
      <c r="T270" s="251"/>
      <c r="U270" s="251"/>
      <c r="V270" s="251"/>
      <c r="W270" s="251"/>
      <c r="X270" s="251"/>
      <c r="Y270" s="251"/>
      <c r="Z270" s="251"/>
      <c r="AA270" s="251"/>
    </row>
    <row r="271" spans="1:27" ht="12" customHeight="1" x14ac:dyDescent="0.3">
      <c r="A271" s="302"/>
      <c r="B271" s="251"/>
      <c r="C271" s="251"/>
      <c r="D271" s="303"/>
      <c r="E271" s="303"/>
      <c r="F271" s="304"/>
      <c r="G271" s="304"/>
      <c r="H271" s="304"/>
      <c r="I271" s="305"/>
      <c r="J271" s="251"/>
      <c r="K271" s="251"/>
      <c r="L271" s="251"/>
      <c r="M271" s="251"/>
      <c r="N271" s="251"/>
      <c r="O271" s="251"/>
      <c r="P271" s="251"/>
      <c r="Q271" s="251"/>
      <c r="R271" s="251"/>
      <c r="S271" s="251"/>
      <c r="T271" s="251"/>
      <c r="U271" s="251"/>
      <c r="V271" s="251"/>
      <c r="W271" s="251"/>
      <c r="X271" s="251"/>
      <c r="Y271" s="251"/>
      <c r="Z271" s="251"/>
      <c r="AA271" s="251"/>
    </row>
    <row r="272" spans="1:27" ht="12" customHeight="1" x14ac:dyDescent="0.3">
      <c r="A272" s="302"/>
      <c r="B272" s="251"/>
      <c r="C272" s="251"/>
      <c r="D272" s="303"/>
      <c r="E272" s="303"/>
      <c r="F272" s="304"/>
      <c r="G272" s="304"/>
      <c r="H272" s="304"/>
      <c r="I272" s="305"/>
      <c r="J272" s="251"/>
      <c r="K272" s="251"/>
      <c r="L272" s="251"/>
      <c r="M272" s="251"/>
      <c r="N272" s="251"/>
      <c r="O272" s="251"/>
      <c r="P272" s="251"/>
      <c r="Q272" s="251"/>
      <c r="R272" s="251"/>
      <c r="S272" s="251"/>
      <c r="T272" s="251"/>
      <c r="U272" s="251"/>
      <c r="V272" s="251"/>
      <c r="W272" s="251"/>
      <c r="X272" s="251"/>
      <c r="Y272" s="251"/>
      <c r="Z272" s="251"/>
      <c r="AA272" s="251"/>
    </row>
    <row r="273" spans="1:27" ht="12" customHeight="1" x14ac:dyDescent="0.3">
      <c r="A273" s="302"/>
      <c r="B273" s="251"/>
      <c r="C273" s="251"/>
      <c r="D273" s="303"/>
      <c r="E273" s="303"/>
      <c r="F273" s="304"/>
      <c r="G273" s="304"/>
      <c r="H273" s="304"/>
      <c r="I273" s="305"/>
      <c r="J273" s="251"/>
      <c r="K273" s="251"/>
      <c r="L273" s="251"/>
      <c r="M273" s="251"/>
      <c r="N273" s="251"/>
      <c r="O273" s="251"/>
      <c r="P273" s="251"/>
      <c r="Q273" s="251"/>
      <c r="R273" s="251"/>
      <c r="S273" s="251"/>
      <c r="T273" s="251"/>
      <c r="U273" s="251"/>
      <c r="V273" s="251"/>
      <c r="W273" s="251"/>
      <c r="X273" s="251"/>
      <c r="Y273" s="251"/>
      <c r="Z273" s="251"/>
      <c r="AA273" s="251"/>
    </row>
    <row r="274" spans="1:27" ht="15.75" customHeight="1" x14ac:dyDescent="0.3"/>
    <row r="275" spans="1:27" ht="15.75" customHeight="1" x14ac:dyDescent="0.3"/>
    <row r="276" spans="1:27" ht="15.75" customHeight="1" x14ac:dyDescent="0.3"/>
    <row r="277" spans="1:27" ht="15.75" customHeight="1" x14ac:dyDescent="0.3"/>
    <row r="278" spans="1:27" ht="15.75" customHeight="1" x14ac:dyDescent="0.3"/>
    <row r="279" spans="1:27" ht="15.75" customHeight="1" x14ac:dyDescent="0.3"/>
    <row r="280" spans="1:27" ht="15.75" customHeight="1" x14ac:dyDescent="0.3"/>
    <row r="281" spans="1:27" ht="15.75" customHeight="1" x14ac:dyDescent="0.3"/>
    <row r="282" spans="1:27" ht="15.75" customHeight="1" x14ac:dyDescent="0.3"/>
    <row r="283" spans="1:27" ht="15.75" customHeight="1" x14ac:dyDescent="0.3"/>
    <row r="284" spans="1:27" ht="15.75" customHeight="1" x14ac:dyDescent="0.3"/>
    <row r="285" spans="1:27" ht="15.75" customHeight="1" x14ac:dyDescent="0.3"/>
    <row r="286" spans="1:27" ht="15.75" customHeight="1" x14ac:dyDescent="0.3"/>
    <row r="287" spans="1:27" ht="15.75" customHeight="1" x14ac:dyDescent="0.3"/>
    <row r="288" spans="1:27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8">
    <mergeCell ref="B51:M51"/>
    <mergeCell ref="A1:M1"/>
    <mergeCell ref="A2:A3"/>
    <mergeCell ref="B2:B3"/>
    <mergeCell ref="C2:C3"/>
    <mergeCell ref="D2:D3"/>
    <mergeCell ref="E2:E3"/>
    <mergeCell ref="F2:G2"/>
    <mergeCell ref="B17:M17"/>
    <mergeCell ref="B24:M24"/>
    <mergeCell ref="B28:M28"/>
    <mergeCell ref="B39:M39"/>
    <mergeCell ref="B48:M48"/>
    <mergeCell ref="I2:J2"/>
    <mergeCell ref="K2:K3"/>
    <mergeCell ref="L2:L3"/>
    <mergeCell ref="M2:M3"/>
    <mergeCell ref="B4:M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PŘEHLED AKCÍ</vt:lpstr>
      <vt:lpstr>2023</vt:lpstr>
      <vt:lpstr>2022</vt:lpstr>
      <vt:lpstr>2020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Fejtova</cp:lastModifiedBy>
  <dcterms:modified xsi:type="dcterms:W3CDTF">2023-09-18T12:12:48Z</dcterms:modified>
</cp:coreProperties>
</file>