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bserver\advisory\PROJEKTY\232_Město Zbiroh_Zpracování Strategického plánu rozvoje města Zbiroh\232_Výstupy\Strategie\Přílohy\"/>
    </mc:Choice>
  </mc:AlternateContent>
  <bookViews>
    <workbookView xWindow="480" yWindow="108" windowWidth="18720" windowHeight="7572"/>
  </bookViews>
  <sheets>
    <sheet name="Nakládání s odpady" sheetId="2" r:id="rId1"/>
    <sheet name="Ochrana vod a ovzduší" sheetId="6" r:id="rId2"/>
    <sheet name="Úspora energií" sheetId="7" r:id="rId3"/>
    <sheet name="Městská zeleň" sheetId="8" r:id="rId4"/>
  </sheets>
  <definedNames>
    <definedName name="_xlnm._FilterDatabase" localSheetId="3" hidden="1">'Městská zeleň'!$G$19:$K$19</definedName>
    <definedName name="_xlnm._FilterDatabase" localSheetId="0" hidden="1">'Nakládání s odpady'!$G$19:$K$19</definedName>
    <definedName name="_xlnm._FilterDatabase" localSheetId="1" hidden="1">'Ochrana vod a ovzduší'!$G$19:$K$19</definedName>
    <definedName name="_xlnm._FilterDatabase" localSheetId="2" hidden="1">'Úspora energií'!$G$19:$K$19</definedName>
    <definedName name="_xlnm.Print_Area" localSheetId="3">'Městská zeleň'!$A$1:$K$30</definedName>
    <definedName name="_xlnm.Print_Area" localSheetId="0">'Nakládání s odpady'!$A$1:$K$30</definedName>
    <definedName name="_xlnm.Print_Area" localSheetId="1">'Ochrana vod a ovzduší'!$A$1:$K$30</definedName>
    <definedName name="_xlnm.Print_Area" localSheetId="2">'Úspora energií'!$A$1:$K$30</definedName>
  </definedNames>
  <calcPr calcId="152511"/>
</workbook>
</file>

<file path=xl/calcChain.xml><?xml version="1.0" encoding="utf-8"?>
<calcChain xmlns="http://schemas.openxmlformats.org/spreadsheetml/2006/main">
  <c r="D30" i="8" l="1"/>
  <c r="D30" i="6"/>
  <c r="J30" i="8" l="1"/>
  <c r="J29" i="8"/>
  <c r="J28" i="8"/>
  <c r="J27" i="8"/>
  <c r="J26" i="8"/>
  <c r="J25" i="8"/>
  <c r="J24" i="8"/>
  <c r="J23" i="8"/>
  <c r="J15" i="8"/>
  <c r="D15" i="8"/>
  <c r="J14" i="8"/>
  <c r="J13" i="8"/>
  <c r="J12" i="8"/>
  <c r="J11" i="8"/>
  <c r="J10" i="8"/>
  <c r="J9" i="8"/>
  <c r="E7" i="8"/>
  <c r="J30" i="7"/>
  <c r="D30" i="7"/>
  <c r="J29" i="7"/>
  <c r="J28" i="7"/>
  <c r="J27" i="7"/>
  <c r="J26" i="7"/>
  <c r="J25" i="7"/>
  <c r="J24" i="7"/>
  <c r="E20" i="7"/>
  <c r="J15" i="7"/>
  <c r="D15" i="7"/>
  <c r="J14" i="7"/>
  <c r="J13" i="7"/>
  <c r="J12" i="7"/>
  <c r="J11" i="7"/>
  <c r="J10" i="7"/>
  <c r="J30" i="6"/>
  <c r="E27" i="6"/>
  <c r="J29" i="6"/>
  <c r="J28" i="6"/>
  <c r="J27" i="6"/>
  <c r="J26" i="6"/>
  <c r="J15" i="6"/>
  <c r="D15" i="6"/>
  <c r="J14" i="6"/>
  <c r="J30" i="2"/>
  <c r="J29" i="2"/>
  <c r="J28" i="2"/>
  <c r="J27" i="2"/>
  <c r="J26" i="2"/>
  <c r="J25" i="2"/>
  <c r="J24" i="2"/>
  <c r="K7" i="6" l="1"/>
  <c r="K6" i="7"/>
  <c r="K8" i="8"/>
  <c r="K8" i="7"/>
  <c r="K7" i="7"/>
  <c r="K21" i="6"/>
  <c r="K10" i="6"/>
  <c r="K13" i="6"/>
  <c r="K8" i="6"/>
  <c r="K23" i="6"/>
  <c r="K21" i="7"/>
  <c r="K20" i="7"/>
  <c r="K22" i="7"/>
  <c r="K7" i="8"/>
  <c r="E20" i="8"/>
  <c r="E25" i="8"/>
  <c r="E24" i="8"/>
  <c r="E6" i="8"/>
  <c r="E9" i="7"/>
  <c r="E7" i="7"/>
  <c r="E8" i="7"/>
  <c r="E6" i="7"/>
  <c r="E21" i="6"/>
  <c r="E29" i="6"/>
  <c r="E22" i="6"/>
  <c r="E25" i="6"/>
  <c r="E24" i="6"/>
  <c r="E28" i="6"/>
  <c r="E20" i="6"/>
  <c r="E23" i="6"/>
  <c r="E26" i="6"/>
  <c r="E9" i="6"/>
  <c r="E11" i="6"/>
  <c r="E7" i="6"/>
  <c r="K22" i="8"/>
  <c r="K20" i="8"/>
  <c r="E22" i="8"/>
  <c r="K6" i="8"/>
  <c r="K21" i="8"/>
  <c r="E21" i="8"/>
  <c r="E23" i="8"/>
  <c r="K23" i="7"/>
  <c r="K9" i="7"/>
  <c r="E21" i="7"/>
  <c r="K9" i="6"/>
  <c r="K11" i="6"/>
  <c r="K25" i="6"/>
  <c r="K22" i="6"/>
  <c r="E6" i="6"/>
  <c r="E10" i="6"/>
  <c r="K20" i="6"/>
  <c r="K6" i="6"/>
  <c r="K12" i="6"/>
  <c r="K24" i="6"/>
  <c r="E8" i="6"/>
  <c r="K22" i="2"/>
  <c r="K21" i="2"/>
  <c r="K20" i="2"/>
  <c r="K23" i="2"/>
  <c r="J12" i="2" l="1"/>
  <c r="J13" i="2"/>
  <c r="J14" i="2"/>
  <c r="J15" i="2"/>
  <c r="K9" i="2" l="1"/>
  <c r="K6" i="2"/>
  <c r="K7" i="2"/>
  <c r="K10" i="2"/>
  <c r="K8" i="2"/>
  <c r="K11" i="2"/>
  <c r="D30" i="2"/>
  <c r="E27" i="2" l="1"/>
  <c r="E22" i="2"/>
  <c r="E25" i="2"/>
  <c r="E20" i="2"/>
  <c r="E26" i="2"/>
  <c r="E24" i="2"/>
  <c r="E21" i="2"/>
  <c r="E23" i="2"/>
  <c r="D15" i="2"/>
  <c r="E12" i="2" l="1"/>
  <c r="E8" i="2"/>
  <c r="E11" i="2"/>
  <c r="E6" i="2"/>
  <c r="E7" i="2"/>
  <c r="E9" i="2"/>
  <c r="E10" i="2"/>
</calcChain>
</file>

<file path=xl/sharedStrings.xml><?xml version="1.0" encoding="utf-8"?>
<sst xmlns="http://schemas.openxmlformats.org/spreadsheetml/2006/main" count="243" uniqueCount="116">
  <si>
    <t>Příležitost</t>
  </si>
  <si>
    <t>Pravděpodobnost vzniku</t>
  </si>
  <si>
    <t>Úroveň přínosu</t>
  </si>
  <si>
    <t>LEGENDA:</t>
  </si>
  <si>
    <t>Počet bodů</t>
  </si>
  <si>
    <t>Hodnocení příležitostí</t>
  </si>
  <si>
    <t>Hodnocení hrozeb</t>
  </si>
  <si>
    <t>Atraktivita případného dopadu</t>
  </si>
  <si>
    <t>Hrozba</t>
  </si>
  <si>
    <t>Důsledek případného dopadu</t>
  </si>
  <si>
    <t>Hodnocení silných stránek</t>
  </si>
  <si>
    <t>Hodnocení slabých stránek</t>
  </si>
  <si>
    <t>Silná stránka</t>
  </si>
  <si>
    <t>Hodnocení silné stránky</t>
  </si>
  <si>
    <t>SOUČET</t>
  </si>
  <si>
    <r>
      <rPr>
        <b/>
        <sz val="11"/>
        <color theme="1"/>
        <rFont val="Calibri"/>
        <family val="2"/>
        <charset val="238"/>
        <scheme val="minor"/>
      </rPr>
      <t>Mezi identifikované silné stránky rozdělte 100 bodů</t>
    </r>
    <r>
      <rPr>
        <sz val="11"/>
        <color theme="1"/>
        <rFont val="Calibri"/>
        <family val="2"/>
        <charset val="238"/>
        <scheme val="minor"/>
      </rPr>
      <t xml:space="preserve"> takovým způsobem, aby přidělený počet bodů vyjadřoval důležitost silné stránky. </t>
    </r>
    <r>
      <rPr>
        <b/>
        <sz val="11"/>
        <color theme="1"/>
        <rFont val="Calibri"/>
        <family val="2"/>
        <charset val="238"/>
        <scheme val="minor"/>
      </rPr>
      <t>Čím více bodů silné stránce přidělíte, tím je důležitější.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Mezi identifikované slabé stránky rozdělte 100 bod</t>
    </r>
    <r>
      <rPr>
        <sz val="11"/>
        <color theme="1"/>
        <rFont val="Calibri"/>
        <family val="2"/>
        <charset val="238"/>
        <scheme val="minor"/>
      </rPr>
      <t xml:space="preserve">ů takovým způsobem, aby přidělený počet bodů vyjadřoval důležitost slabé stránky. </t>
    </r>
    <r>
      <rPr>
        <b/>
        <sz val="11"/>
        <color theme="1"/>
        <rFont val="Calibri"/>
        <family val="2"/>
        <charset val="238"/>
        <scheme val="minor"/>
      </rPr>
      <t>Čím více bodů slabé stránce přidělíte, tím je důležitější.</t>
    </r>
    <r>
      <rPr>
        <sz val="11"/>
        <color theme="1"/>
        <rFont val="Calibri"/>
        <family val="2"/>
        <charset val="238"/>
        <scheme val="minor"/>
      </rPr>
      <t xml:space="preserve">
Vaše číselné hodnocení pište do žlutých buněk. V modré buňce se bude automaticky zobrazovat součet přidělených bodů (kontrolní údaj).
Do prázdných šedých polí můžete dopsat další silné, slabé stránky či příležitosti a hrozby.</t>
    </r>
  </si>
  <si>
    <t>Důležitost</t>
  </si>
  <si>
    <t>minimální pravděpodobnost (1 až 20 %)</t>
  </si>
  <si>
    <t>nízká pravděpodobnost (21 až 40 %)</t>
  </si>
  <si>
    <t>střední pravděpodobnost (41 až 60 %)</t>
  </si>
  <si>
    <t>vysoká pravděpodobnost (61 až 80 %)</t>
  </si>
  <si>
    <t>pravděpodobnost hraničící s jistotou (81 až 100 %)</t>
  </si>
  <si>
    <t>Atraktivita/důsledek případného dopadu</t>
  </si>
  <si>
    <t>zanedbatelný</t>
  </si>
  <si>
    <t>málo významný</t>
  </si>
  <si>
    <t>významný</t>
  </si>
  <si>
    <t>velmi významný</t>
  </si>
  <si>
    <t>zásadně významný</t>
  </si>
  <si>
    <t>•Vlastní skládka a z ní plynoucí finanční efekty pro město</t>
  </si>
  <si>
    <t>•Existence a vybavení sběrného dvora</t>
  </si>
  <si>
    <t>•Městská společnost zajišťující nakládání s odpady</t>
  </si>
  <si>
    <t>•Postupná modernizace svozové, třídící a separační techniky</t>
  </si>
  <si>
    <t>•Výkup sběrných surovin ve městě</t>
  </si>
  <si>
    <t>•ZŠ zapojena do projektu „EKO Škola“</t>
  </si>
  <si>
    <t>•Využívání evropských fondů k pořízení techniky a provozu odpadového systému</t>
  </si>
  <si>
    <t>•Není realizována analýza nákladovosti a ziskovosti odpadového systému</t>
  </si>
  <si>
    <t>•Nedostatečné třídění odpadu obyvateli a podnikateli z důvodu nízké motivace</t>
  </si>
  <si>
    <t>•Nízká osvěta obyvatel a podnikatelů v oblasti nakládání s odpady a prevence vzniku odpadů</t>
  </si>
  <si>
    <t>•Psí výkaly na veřejných prostranstvích</t>
  </si>
  <si>
    <t>•Nedůsledný vyvoz KO (popelnice) a kontejnerů z okolních obcí</t>
  </si>
  <si>
    <t>•Systém svozu komunálních odpadů v přilehlých obcích ( řešený velkoobjemovým kontejnerem)</t>
  </si>
  <si>
    <t>•Nevyhovující umístění skládky bio odpadu (u dětského hřiště, lesoparku)</t>
  </si>
  <si>
    <t>•Černé skládky v okolí Zbiroha a jejich pomalé řešení MěÚ</t>
  </si>
  <si>
    <t>Slabá stránka</t>
  </si>
  <si>
    <t>•Analýza a optimalizace sběru komunálního a tříděného odpadu (např. Rozvoj „pytlového systému“ sběru tříděného odpadu, kompostování), včetně analýzy nákladovosti, resp. ziskovosti odpadového systému</t>
  </si>
  <si>
    <t>•Osvěta občanů a podnikatelů ohledně nakládání s odpady a jejich výchova k nevytváření odpadu a třídění odpadu (např. Pravidelné kampaně pro zvýšení poměru tříděného odpadu)</t>
  </si>
  <si>
    <t>•Systém zpracování a ukládání bio odpadu ve Zbiroze (vytipovat novou lokalitu pro ukládání bioodpadu, podpora domácích kompostérů)</t>
  </si>
  <si>
    <t>•Energetické využití štěpky</t>
  </si>
  <si>
    <t>•Prevence vzniku  černých skládek a rychlejší reakce MěÚ na vzniklé černé skládky</t>
  </si>
  <si>
    <t>•Využívání  tříděného odpadu ke zvýšení příjmů obce (prodej)</t>
  </si>
  <si>
    <t>•Kapacita skládky do roku 2025 a snížení příjmů do rozpočtu města</t>
  </si>
  <si>
    <t>•Neexistující monitoring skládky pod dětským hřištěm</t>
  </si>
  <si>
    <t xml:space="preserve">•Nízký odbyt vyseparovaných odpadů a zvyšování nákladů na separaci </t>
  </si>
  <si>
    <t>•Neochota občanů a podnikatelů třídit odpad</t>
  </si>
  <si>
    <t>•Optimální přírodní a krajinářské podmínky (součástí CHKO) s řadou přírodovědně a krajinářsky cenných lokalit v těsném okolí města</t>
  </si>
  <si>
    <t>•Město vlastní množství nemovitostí (lesy, rybníky, zemědělská půda) v přírodně atraktivních lokalitách.</t>
  </si>
  <si>
    <t>•Rybníky v okolí – hospodářský a regulační vliv a rekreační potenciál</t>
  </si>
  <si>
    <t>•Vybudovaná čistírna odpadních vod (ČOV)</t>
  </si>
  <si>
    <t>•Lesy ve vlastnictví města v okolí města</t>
  </si>
  <si>
    <t>•Existující čistička vod</t>
  </si>
  <si>
    <t>•Absence konceptu tvorby a údržby zeleně a volnočasových ploch (krajinný plán)</t>
  </si>
  <si>
    <t xml:space="preserve">•Zarůstání neudržovaných ploch křovinami </t>
  </si>
  <si>
    <t>•Hluk z dálnice</t>
  </si>
  <si>
    <t>•Znečišťování Zbirožského potoka odpadními vody z ČOV (není oddělen dešťový odpad od splaškového)</t>
  </si>
  <si>
    <t>•Nenapojení všech objektů na kanalizaci</t>
  </si>
  <si>
    <t xml:space="preserve">•Zhoršená kvalita ovzduší ve městě vlivem domácích topenišť </t>
  </si>
  <si>
    <t>•Nevhodné osevní plány a splavování půdy, nevhodný způsob obdělávání zemědělské půdy, chemie v zemědělství a lesnictví</t>
  </si>
  <si>
    <t>•Nevhodné zajištění studánek a pramenů</t>
  </si>
  <si>
    <t>•Nevyužití dešťové vody</t>
  </si>
  <si>
    <t>•Ohrožení kvality vod a půd černými skládkami</t>
  </si>
  <si>
    <t>•Zpracování konceptu tvorby a údržby zeleně a volnočasových ploch (vyhotovení krajinného plánu)</t>
  </si>
  <si>
    <t>•Řešení kvality vypouštěných odpadních vod do potoka (oddělení dešťové kanalizace, intenzifikace ČOV,  příp. retenční nádrž na dočištění vody) a následné využívání dešťové vody</t>
  </si>
  <si>
    <t>•Využívání retenčních nádrží nebo vsaku dešťových vod</t>
  </si>
  <si>
    <t>•Omezení topení tuhými palivy, modernizace zdrojů tepla pro domácnosti a osvěta domácností v oblasti ekologického vytápění</t>
  </si>
  <si>
    <t>•Napojení technicky možných objektů na kanalizaci</t>
  </si>
  <si>
    <t>•Vyjednání podmínek MěÚ se zemědělci o vhodném zacházení s půdou</t>
  </si>
  <si>
    <t>•Využívání dotací a pomoc občanům při přípravě žádosti o dotaci</t>
  </si>
  <si>
    <t>•Prevence a promptní likvidace černých skládek</t>
  </si>
  <si>
    <t>•Sucho a přívalové deště</t>
  </si>
  <si>
    <t>•Legislativní změny v oblasti ochrany přírody, vod a ovzduší</t>
  </si>
  <si>
    <t>•Hospodaření v lesích a zemědělských půdách výhradně pro zisk</t>
  </si>
  <si>
    <t xml:space="preserve">•Zvýšení znečištění ovzduší v souvislosti s růstem automobilové dopravy </t>
  </si>
  <si>
    <t>•Zvýšení znečištění ovzduší v souvislosti s lokálními topeništi v závislosti na zvyšování cen energií a poklesu životní úrovně</t>
  </si>
  <si>
    <t>•Rostoucí tlak na intenzivní využívání krajiny a uplatňování vlastnických práv (intenzifikace zemědělství, pěstování zemědělských i lesnických monokultur)</t>
  </si>
  <si>
    <t>•Město se účastní aukcí cen energií</t>
  </si>
  <si>
    <t>•Modernizace veřejného osvětlení za úspornější</t>
  </si>
  <si>
    <t>•Zateplená MŠ a ZŠ</t>
  </si>
  <si>
    <t>•Postupné zateplování nemovitostí v majetku města – snižování energetické náročnosti (PS3)</t>
  </si>
  <si>
    <t>•Pouze částečné zateplení využívaných objektů v majetku města</t>
  </si>
  <si>
    <t>•Informovanost občanů o možnostech optimalizace úspor energií</t>
  </si>
  <si>
    <t>•Využití moderních technologií ke zvyšování účinnosti vytápění a větrání budov v majetku města</t>
  </si>
  <si>
    <t>•Dokončení procesu zateplení budov v majetku města dle výsledků analýzy o nepotřebném majetku (viz PS 3)</t>
  </si>
  <si>
    <t>•Využití dotací na zateplení a využití moderních technologií</t>
  </si>
  <si>
    <t>•Výměna oken za těsná a neřešeno větrání.</t>
  </si>
  <si>
    <t>•Závislost na dodavatelích energií – např. plyn</t>
  </si>
  <si>
    <t>•Zvyšování cen energií</t>
  </si>
  <si>
    <t>•Nekoncepční přístup k investicím směřujícím k úspoře energií</t>
  </si>
  <si>
    <t>•Blízkost lesa a zámeckého parku</t>
  </si>
  <si>
    <t>•Není vytvořen systém pravidelné kontroly dřevin</t>
  </si>
  <si>
    <t>•Není schválen systém údržby zeleně (není jasno, kde a jak často se plocha udržuje, co je považováno za standard)</t>
  </si>
  <si>
    <t>•Nedostatečná údržba a nízký pocit bezpečí občanů na některých plochách</t>
  </si>
  <si>
    <t>•Nejsou systematicky udržovány všechny pozemky města</t>
  </si>
  <si>
    <t>•Absence kvalitní zeleně (včetně náměstí), stromů, absence ploch veřejné zeleně, kde je příjemné trávit volný čas</t>
  </si>
  <si>
    <t>•Nedostatečná součinnost a komunikace s občany při řešení údržby veřejných ploch</t>
  </si>
  <si>
    <t>•Pasportizace zeleně</t>
  </si>
  <si>
    <t>•Využívání dotačních titulů (vytvoření extravilánů, intravilánů)</t>
  </si>
  <si>
    <t>•Nárůst  udržovaných ploch v souvislosti s výstavbou např. nových čtvrtí (nárůst nákladů)</t>
  </si>
  <si>
    <t>•Úbytek zelených ploch v souvislosti s výstavbou (zejména drobné úbytky v centru za účelem dopravních staveb a parkování)</t>
  </si>
  <si>
    <t>•Nebezpečí zranění osob či škody na majetku města i třetích osob vlivem pádu dřevin či větví</t>
  </si>
  <si>
    <t>•Malý rozsah využívání moderních technologií v rámci městského majetku (LED,rekuperace, vzduchotechnické vytápění, perlátory,  atp.)</t>
  </si>
  <si>
    <t>•Osázení náměsti - podsazení stromů v proluce, u váhy, oživení kruhového objezdu</t>
  </si>
  <si>
    <t>•Vybudování míst pro setkávání lidí s možností grilování</t>
  </si>
  <si>
    <t>Hodnocení SWOT - nakládání s odpady</t>
  </si>
  <si>
    <t>Hodnocení SWOT - ochrana vod, půdy a ovzduší</t>
  </si>
  <si>
    <t>Hodnocení SWOT - úspora energií</t>
  </si>
  <si>
    <t>Hodnocení SWOT - městská zeleň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</si>
</sst>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b/>
      <sz val="10"/>
      <name val="Palatino Linotype"/>
      <family val="1"/>
      <charset val="238"/>
    </font>
    <font>
      <sz val="10"/>
      <name val="Arial"/>
      <family val="2"/>
      <charset val="238"/>
    </font>
    <font>
      <b/>
      <sz val="10"/>
      <color indexed="1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0"/>
      <name val="Palatino Linotype"/>
      <family val="1"/>
      <charset val="238"/>
    </font>
    <font>
      <b/>
      <sz val="11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63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/>
    </xf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1" xfId="0" applyBorder="1"/>
    <xf numFmtId="0" fontId="0" fillId="0" borderId="13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/>
    </xf>
    <xf numFmtId="0" fontId="12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0" fillId="6" borderId="3" xfId="0" applyFont="1" applyFill="1" applyBorder="1" applyProtection="1"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center" vertical="center"/>
    </xf>
    <xf numFmtId="0" fontId="0" fillId="5" borderId="1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>
      <alignment vertical="center" wrapText="1"/>
    </xf>
    <xf numFmtId="0" fontId="7" fillId="0" borderId="12" xfId="0" applyFont="1" applyBorder="1" applyAlignment="1"/>
    <xf numFmtId="0" fontId="9" fillId="4" borderId="19" xfId="0" applyFont="1" applyFill="1" applyBorder="1" applyAlignment="1">
      <alignment vertical="center" wrapText="1"/>
    </xf>
    <xf numFmtId="0" fontId="0" fillId="6" borderId="1" xfId="0" applyFont="1" applyFill="1" applyBorder="1" applyAlignment="1" applyProtection="1">
      <alignment vertical="center"/>
      <protection locked="0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10" fillId="6" borderId="1" xfId="0" applyFont="1" applyFill="1" applyBorder="1" applyAlignment="1" applyProtection="1">
      <alignment horizontal="center" vertical="center"/>
      <protection locked="0"/>
    </xf>
    <xf numFmtId="0" fontId="0" fillId="6" borderId="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 applyProtection="1">
      <alignment horizontal="left" vertical="center" wrapText="1"/>
      <protection locked="0"/>
    </xf>
    <xf numFmtId="0" fontId="0" fillId="5" borderId="1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 wrapText="1"/>
    </xf>
    <xf numFmtId="9" fontId="0" fillId="0" borderId="21" xfId="1" applyFont="1" applyBorder="1" applyAlignment="1">
      <alignment horizontal="center" vertical="center"/>
    </xf>
    <xf numFmtId="9" fontId="0" fillId="0" borderId="21" xfId="1" applyFont="1" applyBorder="1"/>
    <xf numFmtId="0" fontId="13" fillId="4" borderId="20" xfId="0" applyFont="1" applyFill="1" applyBorder="1" applyAlignment="1">
      <alignment horizontal="center" vertical="center" wrapText="1"/>
    </xf>
    <xf numFmtId="0" fontId="9" fillId="4" borderId="19" xfId="0" applyFont="1" applyFill="1" applyBorder="1" applyAlignment="1">
      <alignment horizontal="center" vertical="center" wrapText="1"/>
    </xf>
    <xf numFmtId="9" fontId="0" fillId="0" borderId="1" xfId="1" applyFont="1" applyBorder="1" applyAlignment="1">
      <alignment horizontal="center" vertical="center"/>
    </xf>
    <xf numFmtId="9" fontId="0" fillId="0" borderId="1" xfId="1" applyFont="1" applyBorder="1"/>
  </cellXfs>
  <cellStyles count="2">
    <cellStyle name="Normální" xfId="0" builtinId="0"/>
    <cellStyle name="Procenta" xfId="1" builtinId="5"/>
  </cellStyles>
  <dxfs count="24">
    <dxf>
      <font>
        <condense val="0"/>
        <extend val="0"/>
        <color indexed="44"/>
      </font>
    </dxf>
    <dxf>
      <font>
        <color rgb="FF9C0006"/>
      </font>
    </dxf>
    <dxf>
      <font>
        <condense val="0"/>
        <extend val="0"/>
        <color indexed="44"/>
      </font>
    </dxf>
    <dxf>
      <font>
        <color rgb="FF9C0006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lor rgb="FF9C0006"/>
      </font>
    </dxf>
    <dxf>
      <font>
        <condense val="0"/>
        <extend val="0"/>
        <color indexed="44"/>
      </font>
    </dxf>
    <dxf>
      <font>
        <color rgb="FF9C0006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lor rgb="FF9C0006"/>
      </font>
    </dxf>
    <dxf>
      <font>
        <condense val="0"/>
        <extend val="0"/>
        <color indexed="44"/>
      </font>
    </dxf>
    <dxf>
      <font>
        <color rgb="FF9C0006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  <dxf>
      <font>
        <color rgb="FF9C0006"/>
      </font>
    </dxf>
    <dxf>
      <font>
        <condense val="0"/>
        <extend val="0"/>
        <color indexed="44"/>
      </font>
    </dxf>
    <dxf>
      <font>
        <color rgb="FF9C0006"/>
      </font>
    </dxf>
    <dxf>
      <font>
        <condense val="0"/>
        <extend val="0"/>
        <color indexed="44"/>
      </font>
    </dxf>
    <dxf>
      <font>
        <condense val="0"/>
        <extend val="0"/>
        <color indexed="44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BDO new">
      <a:dk1>
        <a:sysClr val="windowText" lastClr="000000"/>
      </a:dk1>
      <a:lt1>
        <a:sysClr val="window" lastClr="FFFFFF"/>
      </a:lt1>
      <a:dk2>
        <a:srgbClr val="685040"/>
      </a:dk2>
      <a:lt2>
        <a:srgbClr val="B9ACA5"/>
      </a:lt2>
      <a:accent1>
        <a:srgbClr val="2EAFA4"/>
      </a:accent1>
      <a:accent2>
        <a:srgbClr val="98002E"/>
      </a:accent2>
      <a:accent3>
        <a:srgbClr val="F3D03E"/>
      </a:accent3>
      <a:accent4>
        <a:srgbClr val="F65275"/>
      </a:accent4>
      <a:accent5>
        <a:srgbClr val="62CAE3"/>
      </a:accent5>
      <a:accent6>
        <a:srgbClr val="ED1A3B"/>
      </a:accent6>
      <a:hlink>
        <a:srgbClr val="ED1A3B"/>
      </a:hlink>
      <a:folHlink>
        <a:srgbClr val="98002E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7"/>
  <sheetViews>
    <sheetView tabSelected="1" view="pageBreakPreview" zoomScale="40" zoomScaleNormal="100" zoomScaleSheetLayoutView="40" workbookViewId="0">
      <selection activeCell="E28" sqref="E28:E29"/>
    </sheetView>
  </sheetViews>
  <sheetFormatPr defaultRowHeight="14.4" x14ac:dyDescent="0.3"/>
  <cols>
    <col min="1" max="1" width="3.44140625" customWidth="1"/>
    <col min="2" max="2" width="3.33203125" customWidth="1"/>
    <col min="3" max="3" width="71" customWidth="1"/>
    <col min="4" max="4" width="13.5546875" customWidth="1"/>
    <col min="5" max="5" width="17.88671875" customWidth="1"/>
    <col min="6" max="6" width="3.33203125" customWidth="1"/>
    <col min="7" max="7" width="66.44140625" customWidth="1"/>
    <col min="8" max="9" width="13.33203125" customWidth="1"/>
    <col min="10" max="10" width="16.5546875" customWidth="1"/>
    <col min="11" max="11" width="16.33203125" bestFit="1" customWidth="1"/>
    <col min="13" max="13" width="73" bestFit="1" customWidth="1"/>
  </cols>
  <sheetData>
    <row r="1" spans="2:11" ht="18.75" customHeight="1" x14ac:dyDescent="0.3">
      <c r="C1" s="48" t="s">
        <v>112</v>
      </c>
      <c r="D1" s="48"/>
      <c r="E1" s="48"/>
      <c r="F1" s="48"/>
      <c r="G1" s="48"/>
      <c r="H1" s="48"/>
      <c r="I1" s="48"/>
      <c r="J1" s="48"/>
    </row>
    <row r="2" spans="2:11" ht="15" thickBot="1" x14ac:dyDescent="0.35">
      <c r="C2" s="48"/>
      <c r="D2" s="48"/>
      <c r="E2" s="48"/>
      <c r="F2" s="48"/>
      <c r="G2" s="48"/>
      <c r="H2" s="48"/>
      <c r="I2" s="48"/>
      <c r="J2" s="48"/>
    </row>
    <row r="3" spans="2:11" ht="18" x14ac:dyDescent="0.35">
      <c r="B3" s="45" t="s">
        <v>10</v>
      </c>
      <c r="C3" s="46"/>
      <c r="D3" s="46"/>
      <c r="E3" s="46"/>
      <c r="F3" s="9"/>
      <c r="G3" s="30" t="s">
        <v>5</v>
      </c>
      <c r="H3" s="30"/>
      <c r="I3" s="30"/>
      <c r="J3" s="30"/>
      <c r="K3" s="10"/>
    </row>
    <row r="4" spans="2:11" x14ac:dyDescent="0.3">
      <c r="B4" s="4"/>
      <c r="C4" s="3"/>
      <c r="D4" s="3"/>
      <c r="E4" s="3"/>
      <c r="F4" s="4"/>
      <c r="G4" s="3"/>
      <c r="H4" s="3"/>
      <c r="I4" s="3"/>
      <c r="J4" s="3"/>
      <c r="K4" s="5"/>
    </row>
    <row r="5" spans="2:11" ht="30" customHeight="1" x14ac:dyDescent="0.3">
      <c r="B5" s="4"/>
      <c r="C5" s="29" t="s">
        <v>12</v>
      </c>
      <c r="D5" s="19" t="s">
        <v>13</v>
      </c>
      <c r="E5" s="60" t="s">
        <v>16</v>
      </c>
      <c r="F5" s="4"/>
      <c r="G5" s="29" t="s">
        <v>0</v>
      </c>
      <c r="H5" s="31" t="s">
        <v>1</v>
      </c>
      <c r="I5" s="31" t="s">
        <v>7</v>
      </c>
      <c r="J5" s="19" t="s">
        <v>2</v>
      </c>
      <c r="K5" s="56" t="s">
        <v>16</v>
      </c>
    </row>
    <row r="6" spans="2:11" ht="51.75" customHeight="1" x14ac:dyDescent="0.3">
      <c r="B6" s="4"/>
      <c r="C6" s="25" t="s">
        <v>28</v>
      </c>
      <c r="D6" s="33">
        <v>24</v>
      </c>
      <c r="E6" s="61">
        <f t="shared" ref="E6:E14" si="0">D6/D$15</f>
        <v>0.24</v>
      </c>
      <c r="F6" s="4"/>
      <c r="G6" s="28" t="s">
        <v>44</v>
      </c>
      <c r="H6" s="34"/>
      <c r="I6" s="34"/>
      <c r="J6" s="23">
        <v>18</v>
      </c>
      <c r="K6" s="57">
        <f t="shared" ref="K6:K15" si="1">J6/(SUM(J$6:J$15))</f>
        <v>0.20930232558139536</v>
      </c>
    </row>
    <row r="7" spans="2:11" ht="49.5" customHeight="1" x14ac:dyDescent="0.3">
      <c r="B7" s="4"/>
      <c r="C7" s="25" t="s">
        <v>30</v>
      </c>
      <c r="D7" s="33">
        <v>17</v>
      </c>
      <c r="E7" s="61">
        <f t="shared" si="0"/>
        <v>0.17</v>
      </c>
      <c r="F7" s="4"/>
      <c r="G7" s="28" t="s">
        <v>45</v>
      </c>
      <c r="H7" s="34"/>
      <c r="I7" s="34"/>
      <c r="J7" s="23">
        <v>17</v>
      </c>
      <c r="K7" s="57">
        <f t="shared" si="1"/>
        <v>0.19767441860465115</v>
      </c>
    </row>
    <row r="8" spans="2:11" ht="39.75" customHeight="1" x14ac:dyDescent="0.3">
      <c r="B8" s="4"/>
      <c r="C8" s="25" t="s">
        <v>29</v>
      </c>
      <c r="D8" s="33">
        <v>16</v>
      </c>
      <c r="E8" s="61">
        <f t="shared" si="0"/>
        <v>0.16</v>
      </c>
      <c r="F8" s="4"/>
      <c r="G8" s="28" t="s">
        <v>49</v>
      </c>
      <c r="H8" s="34"/>
      <c r="I8" s="34"/>
      <c r="J8" s="23">
        <v>14</v>
      </c>
      <c r="K8" s="57">
        <f t="shared" si="1"/>
        <v>0.16279069767441862</v>
      </c>
    </row>
    <row r="9" spans="2:11" ht="39.75" customHeight="1" x14ac:dyDescent="0.3">
      <c r="B9" s="4"/>
      <c r="C9" s="25" t="s">
        <v>34</v>
      </c>
      <c r="D9" s="33">
        <v>13</v>
      </c>
      <c r="E9" s="61">
        <f t="shared" si="0"/>
        <v>0.13</v>
      </c>
      <c r="F9" s="4"/>
      <c r="G9" s="28" t="s">
        <v>48</v>
      </c>
      <c r="H9" s="34"/>
      <c r="I9" s="34"/>
      <c r="J9" s="23">
        <v>13</v>
      </c>
      <c r="K9" s="57">
        <f t="shared" si="1"/>
        <v>0.15116279069767441</v>
      </c>
    </row>
    <row r="10" spans="2:11" ht="39.75" customHeight="1" x14ac:dyDescent="0.3">
      <c r="B10" s="4"/>
      <c r="C10" s="25" t="s">
        <v>31</v>
      </c>
      <c r="D10" s="33">
        <v>12</v>
      </c>
      <c r="E10" s="61">
        <f t="shared" si="0"/>
        <v>0.12</v>
      </c>
      <c r="F10" s="4"/>
      <c r="G10" s="28" t="s">
        <v>46</v>
      </c>
      <c r="H10" s="34"/>
      <c r="I10" s="34"/>
      <c r="J10" s="23">
        <v>12</v>
      </c>
      <c r="K10" s="57">
        <f t="shared" si="1"/>
        <v>0.13953488372093023</v>
      </c>
    </row>
    <row r="11" spans="2:11" ht="39.75" customHeight="1" x14ac:dyDescent="0.3">
      <c r="B11" s="4"/>
      <c r="C11" s="25" t="s">
        <v>33</v>
      </c>
      <c r="D11" s="33">
        <v>10</v>
      </c>
      <c r="E11" s="61">
        <f t="shared" si="0"/>
        <v>0.1</v>
      </c>
      <c r="F11" s="4"/>
      <c r="G11" s="26" t="s">
        <v>47</v>
      </c>
      <c r="H11" s="34"/>
      <c r="I11" s="34"/>
      <c r="J11" s="23">
        <v>12</v>
      </c>
      <c r="K11" s="57">
        <f t="shared" si="1"/>
        <v>0.13953488372093023</v>
      </c>
    </row>
    <row r="12" spans="2:11" ht="39.75" customHeight="1" x14ac:dyDescent="0.3">
      <c r="B12" s="4"/>
      <c r="C12" s="25" t="s">
        <v>32</v>
      </c>
      <c r="D12" s="33">
        <v>8</v>
      </c>
      <c r="E12" s="61">
        <f t="shared" si="0"/>
        <v>0.08</v>
      </c>
      <c r="F12" s="4"/>
      <c r="G12" s="28"/>
      <c r="H12" s="32"/>
      <c r="I12" s="32"/>
      <c r="J12" s="23">
        <f>H12*I12</f>
        <v>0</v>
      </c>
      <c r="K12" s="58"/>
    </row>
    <row r="13" spans="2:11" ht="39.75" customHeight="1" x14ac:dyDescent="0.3">
      <c r="B13" s="4"/>
      <c r="C13" s="26"/>
      <c r="D13" s="24"/>
      <c r="E13" s="61"/>
      <c r="F13" s="4"/>
      <c r="G13" s="28"/>
      <c r="H13" s="32"/>
      <c r="I13" s="32"/>
      <c r="J13" s="23">
        <f>H13*I13</f>
        <v>0</v>
      </c>
      <c r="K13" s="58"/>
    </row>
    <row r="14" spans="2:11" ht="39.75" customHeight="1" x14ac:dyDescent="0.3">
      <c r="B14" s="4"/>
      <c r="C14" s="26"/>
      <c r="D14" s="24"/>
      <c r="E14" s="61"/>
      <c r="F14" s="4"/>
      <c r="G14" s="28"/>
      <c r="H14" s="32"/>
      <c r="I14" s="32"/>
      <c r="J14" s="23">
        <f>H14*I14</f>
        <v>0</v>
      </c>
      <c r="K14" s="58"/>
    </row>
    <row r="15" spans="2:11" ht="39.75" customHeight="1" x14ac:dyDescent="0.3">
      <c r="B15" s="4"/>
      <c r="C15" s="2" t="s">
        <v>14</v>
      </c>
      <c r="D15" s="18">
        <f>SUM(D6:D14)</f>
        <v>100</v>
      </c>
      <c r="E15" s="3"/>
      <c r="F15" s="4"/>
      <c r="G15" s="28"/>
      <c r="H15" s="32"/>
      <c r="I15" s="32"/>
      <c r="J15" s="23">
        <f>H15*I15</f>
        <v>0</v>
      </c>
      <c r="K15" s="58"/>
    </row>
    <row r="16" spans="2:11" ht="15" thickBot="1" x14ac:dyDescent="0.35">
      <c r="B16" s="6"/>
      <c r="C16" s="7"/>
      <c r="D16" s="7"/>
      <c r="E16" s="7"/>
      <c r="F16" s="6"/>
      <c r="G16" s="13"/>
      <c r="H16" s="14"/>
      <c r="I16" s="13"/>
      <c r="J16" s="13"/>
      <c r="K16" s="8"/>
    </row>
    <row r="17" spans="2:11" ht="18" x14ac:dyDescent="0.35">
      <c r="B17" s="45" t="s">
        <v>11</v>
      </c>
      <c r="C17" s="46"/>
      <c r="D17" s="46"/>
      <c r="E17" s="46"/>
      <c r="F17" s="9"/>
      <c r="G17" s="30" t="s">
        <v>6</v>
      </c>
      <c r="H17" s="30"/>
      <c r="I17" s="30"/>
      <c r="J17" s="30"/>
      <c r="K17" s="10"/>
    </row>
    <row r="18" spans="2:11" x14ac:dyDescent="0.3">
      <c r="B18" s="4"/>
      <c r="C18" s="3"/>
      <c r="D18" s="3"/>
      <c r="E18" s="3"/>
      <c r="F18" s="4"/>
      <c r="G18" s="11"/>
      <c r="H18" s="12"/>
      <c r="I18" s="11"/>
      <c r="J18" s="11"/>
      <c r="K18" s="5"/>
    </row>
    <row r="19" spans="2:11" ht="30" customHeight="1" x14ac:dyDescent="0.3">
      <c r="B19" s="4"/>
      <c r="C19" s="29" t="s">
        <v>43</v>
      </c>
      <c r="D19" s="19" t="s">
        <v>13</v>
      </c>
      <c r="E19" s="60" t="s">
        <v>16</v>
      </c>
      <c r="F19" s="4"/>
      <c r="G19" s="29" t="s">
        <v>8</v>
      </c>
      <c r="H19" s="31" t="s">
        <v>1</v>
      </c>
      <c r="I19" s="31" t="s">
        <v>9</v>
      </c>
      <c r="J19" s="19" t="s">
        <v>2</v>
      </c>
      <c r="K19" s="59" t="s">
        <v>16</v>
      </c>
    </row>
    <row r="20" spans="2:11" ht="29.25" customHeight="1" x14ac:dyDescent="0.3">
      <c r="B20" s="4"/>
      <c r="C20" s="25" t="s">
        <v>36</v>
      </c>
      <c r="D20" s="33">
        <v>22</v>
      </c>
      <c r="E20" s="61">
        <f t="shared" ref="E20:E29" si="2">D20/D$30</f>
        <v>0.22</v>
      </c>
      <c r="F20" s="4"/>
      <c r="G20" s="25" t="s">
        <v>50</v>
      </c>
      <c r="H20" s="35"/>
      <c r="I20" s="35"/>
      <c r="J20" s="20">
        <v>23</v>
      </c>
      <c r="K20" s="57">
        <f t="shared" ref="K20:K30" si="3">J20/(SUM(J$20:J$30))</f>
        <v>0.33823529411764708</v>
      </c>
    </row>
    <row r="21" spans="2:11" ht="29.25" customHeight="1" x14ac:dyDescent="0.3">
      <c r="B21" s="4"/>
      <c r="C21" s="25" t="s">
        <v>35</v>
      </c>
      <c r="D21" s="33">
        <v>14</v>
      </c>
      <c r="E21" s="61">
        <f t="shared" si="2"/>
        <v>0.14000000000000001</v>
      </c>
      <c r="F21" s="4"/>
      <c r="G21" s="25" t="s">
        <v>53</v>
      </c>
      <c r="H21" s="35"/>
      <c r="I21" s="35"/>
      <c r="J21" s="20">
        <v>18</v>
      </c>
      <c r="K21" s="57">
        <f t="shared" si="3"/>
        <v>0.26470588235294118</v>
      </c>
    </row>
    <row r="22" spans="2:11" ht="29.25" customHeight="1" x14ac:dyDescent="0.3">
      <c r="B22" s="4"/>
      <c r="C22" s="25" t="s">
        <v>37</v>
      </c>
      <c r="D22" s="33">
        <v>13</v>
      </c>
      <c r="E22" s="61">
        <f t="shared" si="2"/>
        <v>0.13</v>
      </c>
      <c r="F22" s="4"/>
      <c r="G22" s="25" t="s">
        <v>52</v>
      </c>
      <c r="H22" s="35"/>
      <c r="I22" s="35"/>
      <c r="J22" s="20">
        <v>14</v>
      </c>
      <c r="K22" s="57">
        <f t="shared" si="3"/>
        <v>0.20588235294117646</v>
      </c>
    </row>
    <row r="23" spans="2:11" ht="29.25" customHeight="1" x14ac:dyDescent="0.3">
      <c r="B23" s="4"/>
      <c r="C23" s="25" t="s">
        <v>42</v>
      </c>
      <c r="D23" s="33">
        <v>13</v>
      </c>
      <c r="E23" s="61">
        <f t="shared" si="2"/>
        <v>0.13</v>
      </c>
      <c r="F23" s="4"/>
      <c r="G23" s="25" t="s">
        <v>51</v>
      </c>
      <c r="H23" s="35"/>
      <c r="I23" s="35"/>
      <c r="J23" s="20">
        <v>13</v>
      </c>
      <c r="K23" s="57">
        <f t="shared" si="3"/>
        <v>0.19117647058823528</v>
      </c>
    </row>
    <row r="24" spans="2:11" ht="29.25" customHeight="1" x14ac:dyDescent="0.3">
      <c r="B24" s="4"/>
      <c r="C24" s="25" t="s">
        <v>38</v>
      </c>
      <c r="D24" s="33">
        <v>11</v>
      </c>
      <c r="E24" s="61">
        <f t="shared" si="2"/>
        <v>0.11</v>
      </c>
      <c r="F24" s="4"/>
      <c r="G24" s="25"/>
      <c r="H24" s="32"/>
      <c r="I24" s="32"/>
      <c r="J24" s="20">
        <f t="shared" ref="J24:J30" si="4">H24*I24</f>
        <v>0</v>
      </c>
      <c r="K24" s="58"/>
    </row>
    <row r="25" spans="2:11" ht="29.25" customHeight="1" x14ac:dyDescent="0.3">
      <c r="B25" s="4"/>
      <c r="C25" s="25" t="s">
        <v>40</v>
      </c>
      <c r="D25" s="33">
        <v>11</v>
      </c>
      <c r="E25" s="61">
        <f t="shared" si="2"/>
        <v>0.11</v>
      </c>
      <c r="F25" s="4"/>
      <c r="G25" s="25"/>
      <c r="H25" s="32"/>
      <c r="I25" s="32"/>
      <c r="J25" s="20">
        <f t="shared" si="4"/>
        <v>0</v>
      </c>
      <c r="K25" s="58"/>
    </row>
    <row r="26" spans="2:11" ht="29.25" customHeight="1" x14ac:dyDescent="0.3">
      <c r="B26" s="4"/>
      <c r="C26" s="25" t="s">
        <v>39</v>
      </c>
      <c r="D26" s="33">
        <v>8</v>
      </c>
      <c r="E26" s="61">
        <f t="shared" si="2"/>
        <v>0.08</v>
      </c>
      <c r="F26" s="4"/>
      <c r="G26" s="25"/>
      <c r="H26" s="32"/>
      <c r="I26" s="32"/>
      <c r="J26" s="20">
        <f t="shared" si="4"/>
        <v>0</v>
      </c>
      <c r="K26" s="58"/>
    </row>
    <row r="27" spans="2:11" ht="29.25" customHeight="1" x14ac:dyDescent="0.3">
      <c r="B27" s="4"/>
      <c r="C27" s="25" t="s">
        <v>41</v>
      </c>
      <c r="D27" s="33">
        <v>8</v>
      </c>
      <c r="E27" s="61">
        <f t="shared" si="2"/>
        <v>0.08</v>
      </c>
      <c r="F27" s="4"/>
      <c r="G27" s="25"/>
      <c r="H27" s="32"/>
      <c r="I27" s="32"/>
      <c r="J27" s="20">
        <f t="shared" si="4"/>
        <v>0</v>
      </c>
      <c r="K27" s="58"/>
    </row>
    <row r="28" spans="2:11" ht="29.25" customHeight="1" x14ac:dyDescent="0.3">
      <c r="B28" s="4"/>
      <c r="C28" s="25"/>
      <c r="D28" s="24"/>
      <c r="E28" s="62"/>
      <c r="F28" s="4"/>
      <c r="G28" s="25"/>
      <c r="H28" s="32"/>
      <c r="I28" s="32"/>
      <c r="J28" s="20">
        <f t="shared" si="4"/>
        <v>0</v>
      </c>
      <c r="K28" s="58"/>
    </row>
    <row r="29" spans="2:11" ht="29.25" customHeight="1" x14ac:dyDescent="0.3">
      <c r="B29" s="4"/>
      <c r="C29" s="25"/>
      <c r="D29" s="24"/>
      <c r="E29" s="62"/>
      <c r="F29" s="4"/>
      <c r="G29" s="25"/>
      <c r="H29" s="32"/>
      <c r="I29" s="32"/>
      <c r="J29" s="20">
        <f t="shared" si="4"/>
        <v>0</v>
      </c>
      <c r="K29" s="58"/>
    </row>
    <row r="30" spans="2:11" ht="29.25" customHeight="1" x14ac:dyDescent="0.3">
      <c r="B30" s="4"/>
      <c r="C30" s="21" t="s">
        <v>14</v>
      </c>
      <c r="D30" s="22">
        <f>SUM(D20:D29)</f>
        <v>100</v>
      </c>
      <c r="E30" s="3"/>
      <c r="F30" s="4"/>
      <c r="G30" s="25"/>
      <c r="H30" s="32"/>
      <c r="I30" s="32"/>
      <c r="J30" s="20">
        <f t="shared" si="4"/>
        <v>0</v>
      </c>
      <c r="K30" s="58"/>
    </row>
    <row r="31" spans="2:11" ht="28.5" customHeight="1" thickBot="1" x14ac:dyDescent="0.35">
      <c r="B31" s="6"/>
      <c r="C31" s="7"/>
      <c r="D31" s="7"/>
      <c r="E31" s="7"/>
      <c r="F31" s="6"/>
      <c r="G31" s="7"/>
      <c r="H31" s="7"/>
      <c r="I31" s="7"/>
      <c r="J31" s="7"/>
      <c r="K31" s="8"/>
    </row>
    <row r="32" spans="2:11" ht="15" x14ac:dyDescent="0.3">
      <c r="B32" s="9"/>
      <c r="C32" s="15" t="s">
        <v>3</v>
      </c>
      <c r="D32" s="16"/>
      <c r="E32" s="10"/>
      <c r="F32" s="16"/>
      <c r="G32" s="15" t="s">
        <v>3</v>
      </c>
      <c r="H32" s="17"/>
      <c r="I32" s="17"/>
      <c r="J32" s="17"/>
      <c r="K32" s="10"/>
    </row>
    <row r="33" spans="2:11" x14ac:dyDescent="0.3">
      <c r="B33" s="4"/>
      <c r="C33" s="3"/>
      <c r="D33" s="3"/>
      <c r="E33" s="5"/>
      <c r="F33" s="3"/>
      <c r="G33" s="3"/>
      <c r="H33" s="3"/>
      <c r="I33" s="3"/>
      <c r="J33" s="3"/>
      <c r="K33" s="5"/>
    </row>
    <row r="34" spans="2:11" ht="30" customHeight="1" x14ac:dyDescent="0.3">
      <c r="B34" s="4"/>
      <c r="C34" s="39" t="s">
        <v>15</v>
      </c>
      <c r="D34" s="40"/>
      <c r="E34" s="5"/>
      <c r="F34" s="3"/>
      <c r="G34" s="1" t="s">
        <v>4</v>
      </c>
      <c r="H34" s="54" t="s">
        <v>1</v>
      </c>
      <c r="I34" s="54"/>
      <c r="J34" s="54"/>
      <c r="K34" s="5"/>
    </row>
    <row r="35" spans="2:11" ht="15" x14ac:dyDescent="0.3">
      <c r="B35" s="4"/>
      <c r="C35" s="41"/>
      <c r="D35" s="42"/>
      <c r="E35" s="5"/>
      <c r="F35" s="3"/>
      <c r="G35" s="27">
        <v>1</v>
      </c>
      <c r="H35" s="55" t="s">
        <v>17</v>
      </c>
      <c r="I35" s="55"/>
      <c r="J35" s="55"/>
      <c r="K35" s="5"/>
    </row>
    <row r="36" spans="2:11" ht="15" x14ac:dyDescent="0.3">
      <c r="B36" s="4"/>
      <c r="C36" s="41"/>
      <c r="D36" s="42"/>
      <c r="E36" s="5"/>
      <c r="F36" s="3"/>
      <c r="G36" s="27">
        <v>2</v>
      </c>
      <c r="H36" s="55" t="s">
        <v>18</v>
      </c>
      <c r="I36" s="55"/>
      <c r="J36" s="55"/>
      <c r="K36" s="5"/>
    </row>
    <row r="37" spans="2:11" ht="15" x14ac:dyDescent="0.3">
      <c r="B37" s="4"/>
      <c r="C37" s="41"/>
      <c r="D37" s="42"/>
      <c r="E37" s="5"/>
      <c r="F37" s="3"/>
      <c r="G37" s="27">
        <v>3</v>
      </c>
      <c r="H37" s="55" t="s">
        <v>19</v>
      </c>
      <c r="I37" s="55"/>
      <c r="J37" s="55"/>
      <c r="K37" s="5"/>
    </row>
    <row r="38" spans="2:11" ht="15" x14ac:dyDescent="0.3">
      <c r="B38" s="4"/>
      <c r="C38" s="41"/>
      <c r="D38" s="42"/>
      <c r="E38" s="5"/>
      <c r="F38" s="3"/>
      <c r="G38" s="27">
        <v>4</v>
      </c>
      <c r="H38" s="55" t="s">
        <v>20</v>
      </c>
      <c r="I38" s="55"/>
      <c r="J38" s="55"/>
      <c r="K38" s="5"/>
    </row>
    <row r="39" spans="2:11" ht="27" customHeight="1" x14ac:dyDescent="0.3">
      <c r="B39" s="4"/>
      <c r="C39" s="41"/>
      <c r="D39" s="42"/>
      <c r="E39" s="5"/>
      <c r="F39" s="3"/>
      <c r="G39" s="27">
        <v>5</v>
      </c>
      <c r="H39" s="53" t="s">
        <v>21</v>
      </c>
      <c r="I39" s="53"/>
      <c r="J39" s="53"/>
      <c r="K39" s="5"/>
    </row>
    <row r="40" spans="2:11" x14ac:dyDescent="0.3">
      <c r="B40" s="4"/>
      <c r="C40" s="41"/>
      <c r="D40" s="42"/>
      <c r="E40" s="5"/>
      <c r="F40" s="3"/>
      <c r="G40" s="3"/>
      <c r="H40" s="3"/>
      <c r="I40" s="3"/>
      <c r="J40" s="3"/>
      <c r="K40" s="5"/>
    </row>
    <row r="41" spans="2:11" ht="15" x14ac:dyDescent="0.3">
      <c r="B41" s="4"/>
      <c r="C41" s="41"/>
      <c r="D41" s="42"/>
      <c r="E41" s="5"/>
      <c r="F41" s="3"/>
      <c r="G41" s="1" t="s">
        <v>4</v>
      </c>
      <c r="H41" s="49" t="s">
        <v>22</v>
      </c>
      <c r="I41" s="50"/>
      <c r="J41" s="3"/>
      <c r="K41" s="5"/>
    </row>
    <row r="42" spans="2:11" ht="15" x14ac:dyDescent="0.3">
      <c r="B42" s="4"/>
      <c r="C42" s="41"/>
      <c r="D42" s="42"/>
      <c r="E42" s="5"/>
      <c r="F42" s="3"/>
      <c r="G42" s="27">
        <v>1</v>
      </c>
      <c r="H42" s="51" t="s">
        <v>23</v>
      </c>
      <c r="I42" s="52"/>
      <c r="J42" s="3"/>
      <c r="K42" s="5"/>
    </row>
    <row r="43" spans="2:11" ht="15" x14ac:dyDescent="0.3">
      <c r="B43" s="4"/>
      <c r="C43" s="41"/>
      <c r="D43" s="42"/>
      <c r="E43" s="5"/>
      <c r="F43" s="3"/>
      <c r="G43" s="27">
        <v>2</v>
      </c>
      <c r="H43" s="51" t="s">
        <v>24</v>
      </c>
      <c r="I43" s="52"/>
      <c r="J43" s="3"/>
      <c r="K43" s="5"/>
    </row>
    <row r="44" spans="2:11" ht="15" x14ac:dyDescent="0.3">
      <c r="B44" s="4"/>
      <c r="C44" s="41"/>
      <c r="D44" s="42"/>
      <c r="E44" s="5"/>
      <c r="F44" s="3"/>
      <c r="G44" s="27">
        <v>3</v>
      </c>
      <c r="H44" s="51" t="s">
        <v>25</v>
      </c>
      <c r="I44" s="52"/>
      <c r="J44" s="3"/>
      <c r="K44" s="5"/>
    </row>
    <row r="45" spans="2:11" ht="15" x14ac:dyDescent="0.3">
      <c r="B45" s="4"/>
      <c r="C45" s="41"/>
      <c r="D45" s="42"/>
      <c r="E45" s="5"/>
      <c r="F45" s="3"/>
      <c r="G45" s="27">
        <v>4</v>
      </c>
      <c r="H45" s="51" t="s">
        <v>26</v>
      </c>
      <c r="I45" s="52"/>
      <c r="J45" s="3"/>
      <c r="K45" s="5"/>
    </row>
    <row r="46" spans="2:11" ht="15" x14ac:dyDescent="0.3">
      <c r="B46" s="4"/>
      <c r="C46" s="43"/>
      <c r="D46" s="44"/>
      <c r="E46" s="5"/>
      <c r="F46" s="3"/>
      <c r="G46" s="27">
        <v>5</v>
      </c>
      <c r="H46" s="51" t="s">
        <v>27</v>
      </c>
      <c r="I46" s="52"/>
      <c r="J46" s="3"/>
      <c r="K46" s="5"/>
    </row>
    <row r="47" spans="2:11" ht="15" thickBot="1" x14ac:dyDescent="0.35">
      <c r="B47" s="6"/>
      <c r="C47" s="7"/>
      <c r="D47" s="7"/>
      <c r="E47" s="8"/>
      <c r="F47" s="7"/>
      <c r="G47" s="7"/>
      <c r="H47" s="7"/>
      <c r="I47" s="7"/>
      <c r="J47" s="7"/>
      <c r="K47" s="8"/>
    </row>
  </sheetData>
  <sheetProtection formatCells="0" formatColumns="0" formatRows="0" insertRows="0" deleteColumns="0" deleteRows="0" sort="0"/>
  <autoFilter ref="G19:K19">
    <sortState ref="G20:K30">
      <sortCondition descending="1" ref="J19"/>
    </sortState>
  </autoFilter>
  <mergeCells count="16">
    <mergeCell ref="C34:D46"/>
    <mergeCell ref="B17:E17"/>
    <mergeCell ref="C1:J2"/>
    <mergeCell ref="B3:E3"/>
    <mergeCell ref="H41:I41"/>
    <mergeCell ref="H42:I42"/>
    <mergeCell ref="H43:I43"/>
    <mergeCell ref="H44:I44"/>
    <mergeCell ref="H45:I45"/>
    <mergeCell ref="H46:I46"/>
    <mergeCell ref="H39:J39"/>
    <mergeCell ref="H34:J34"/>
    <mergeCell ref="H35:J35"/>
    <mergeCell ref="H36:J36"/>
    <mergeCell ref="H37:J37"/>
    <mergeCell ref="H38:J38"/>
  </mergeCells>
  <conditionalFormatting sqref="J6:J15">
    <cfRule type="cellIs" dxfId="23" priority="10" stopIfTrue="1" operator="equal">
      <formula>0</formula>
    </cfRule>
  </conditionalFormatting>
  <conditionalFormatting sqref="J20:J30">
    <cfRule type="cellIs" dxfId="22" priority="9" stopIfTrue="1" operator="equal">
      <formula>0</formula>
    </cfRule>
  </conditionalFormatting>
  <conditionalFormatting sqref="D15">
    <cfRule type="cellIs" dxfId="21" priority="5" operator="greaterThan">
      <formula>100</formula>
    </cfRule>
    <cfRule type="cellIs" dxfId="20" priority="7" stopIfTrue="1" operator="equal">
      <formula>0</formula>
    </cfRule>
  </conditionalFormatting>
  <conditionalFormatting sqref="D30">
    <cfRule type="cellIs" dxfId="19" priority="3" operator="greaterThan">
      <formula>100</formula>
    </cfRule>
    <cfRule type="cellIs" dxfId="18" priority="4" stopIfTrue="1" operator="equal">
      <formula>0</formula>
    </cfRule>
  </conditionalFormatting>
  <pageMargins left="0.7" right="0.7" top="0.78740157499999996" bottom="0.78740157499999996" header="0.3" footer="0.3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8"/>
  <sheetViews>
    <sheetView view="pageBreakPreview" topLeftCell="A10" zoomScale="40" zoomScaleNormal="85" zoomScaleSheetLayoutView="40" workbookViewId="0">
      <selection activeCell="K26" sqref="K26:K30"/>
    </sheetView>
  </sheetViews>
  <sheetFormatPr defaultRowHeight="14.4" x14ac:dyDescent="0.3"/>
  <cols>
    <col min="1" max="1" width="3.44140625" customWidth="1"/>
    <col min="2" max="2" width="3.33203125" customWidth="1"/>
    <col min="3" max="3" width="71" customWidth="1"/>
    <col min="4" max="4" width="13.5546875" customWidth="1"/>
    <col min="5" max="5" width="17.88671875" customWidth="1"/>
    <col min="6" max="6" width="3.33203125" customWidth="1"/>
    <col min="7" max="7" width="66.44140625" customWidth="1"/>
    <col min="8" max="10" width="15.5546875" customWidth="1"/>
    <col min="11" max="11" width="16.33203125" bestFit="1" customWidth="1"/>
    <col min="13" max="13" width="73" bestFit="1" customWidth="1"/>
  </cols>
  <sheetData>
    <row r="1" spans="2:11" ht="18.75" customHeight="1" x14ac:dyDescent="0.3">
      <c r="C1" s="48" t="s">
        <v>113</v>
      </c>
      <c r="D1" s="48"/>
      <c r="E1" s="48"/>
      <c r="F1" s="48"/>
      <c r="G1" s="48"/>
      <c r="H1" s="48"/>
      <c r="I1" s="48"/>
      <c r="J1" s="48"/>
    </row>
    <row r="2" spans="2:11" ht="15" thickBot="1" x14ac:dyDescent="0.35">
      <c r="C2" s="48"/>
      <c r="D2" s="48"/>
      <c r="E2" s="48"/>
      <c r="F2" s="48"/>
      <c r="G2" s="48"/>
      <c r="H2" s="48"/>
      <c r="I2" s="48"/>
      <c r="J2" s="48"/>
    </row>
    <row r="3" spans="2:11" ht="18" x14ac:dyDescent="0.35">
      <c r="B3" s="45" t="s">
        <v>10</v>
      </c>
      <c r="C3" s="46"/>
      <c r="D3" s="46"/>
      <c r="E3" s="46"/>
      <c r="F3" s="9"/>
      <c r="G3" s="30" t="s">
        <v>5</v>
      </c>
      <c r="H3" s="30"/>
      <c r="I3" s="30"/>
      <c r="J3" s="30"/>
      <c r="K3" s="10"/>
    </row>
    <row r="4" spans="2:11" x14ac:dyDescent="0.3">
      <c r="B4" s="4"/>
      <c r="C4" s="3"/>
      <c r="D4" s="3"/>
      <c r="E4" s="3"/>
      <c r="F4" s="4"/>
      <c r="G4" s="3"/>
      <c r="H4" s="3"/>
      <c r="I4" s="3"/>
      <c r="J4" s="3"/>
      <c r="K4" s="5"/>
    </row>
    <row r="5" spans="2:11" ht="30" customHeight="1" x14ac:dyDescent="0.3">
      <c r="B5" s="4"/>
      <c r="C5" s="29" t="s">
        <v>12</v>
      </c>
      <c r="D5" s="19" t="s">
        <v>13</v>
      </c>
      <c r="E5" s="60" t="s">
        <v>16</v>
      </c>
      <c r="F5" s="4"/>
      <c r="G5" s="29" t="s">
        <v>0</v>
      </c>
      <c r="H5" s="31" t="s">
        <v>1</v>
      </c>
      <c r="I5" s="31" t="s">
        <v>7</v>
      </c>
      <c r="J5" s="19" t="s">
        <v>2</v>
      </c>
      <c r="K5" s="56" t="s">
        <v>16</v>
      </c>
    </row>
    <row r="6" spans="2:11" ht="50.25" customHeight="1" x14ac:dyDescent="0.3">
      <c r="B6" s="4"/>
      <c r="C6" s="28" t="s">
        <v>54</v>
      </c>
      <c r="D6" s="33">
        <v>26</v>
      </c>
      <c r="E6" s="61">
        <f>D6/D$15</f>
        <v>0.26</v>
      </c>
      <c r="F6" s="4"/>
      <c r="G6" s="28" t="s">
        <v>71</v>
      </c>
      <c r="H6" s="35"/>
      <c r="I6" s="35"/>
      <c r="J6" s="23">
        <v>19</v>
      </c>
      <c r="K6" s="57">
        <f t="shared" ref="K6:K15" si="0">J6/(SUM(J$6:J$15))</f>
        <v>0.1743119266055046</v>
      </c>
    </row>
    <row r="7" spans="2:11" ht="50.25" customHeight="1" x14ac:dyDescent="0.3">
      <c r="B7" s="4"/>
      <c r="C7" s="28" t="s">
        <v>55</v>
      </c>
      <c r="D7" s="33">
        <v>19</v>
      </c>
      <c r="E7" s="61">
        <f t="shared" ref="E7:E14" si="1">D7/D$15</f>
        <v>0.19</v>
      </c>
      <c r="F7" s="4"/>
      <c r="G7" s="28" t="s">
        <v>70</v>
      </c>
      <c r="H7" s="35"/>
      <c r="I7" s="35"/>
      <c r="J7" s="23">
        <v>17</v>
      </c>
      <c r="K7" s="57">
        <f t="shared" si="0"/>
        <v>0.15596330275229359</v>
      </c>
    </row>
    <row r="8" spans="2:11" ht="39.75" customHeight="1" x14ac:dyDescent="0.3">
      <c r="B8" s="4"/>
      <c r="C8" s="28" t="s">
        <v>56</v>
      </c>
      <c r="D8" s="33">
        <v>16</v>
      </c>
      <c r="E8" s="61">
        <f t="shared" si="1"/>
        <v>0.16</v>
      </c>
      <c r="F8" s="4"/>
      <c r="G8" s="28" t="s">
        <v>72</v>
      </c>
      <c r="H8" s="35"/>
      <c r="I8" s="35"/>
      <c r="J8" s="23">
        <v>14</v>
      </c>
      <c r="K8" s="57">
        <f t="shared" si="0"/>
        <v>0.12844036697247707</v>
      </c>
    </row>
    <row r="9" spans="2:11" ht="39.75" customHeight="1" x14ac:dyDescent="0.3">
      <c r="B9" s="4"/>
      <c r="C9" s="28" t="s">
        <v>57</v>
      </c>
      <c r="D9" s="33">
        <v>15</v>
      </c>
      <c r="E9" s="61">
        <f t="shared" si="1"/>
        <v>0.15</v>
      </c>
      <c r="F9" s="4"/>
      <c r="G9" s="28" t="s">
        <v>73</v>
      </c>
      <c r="H9" s="35"/>
      <c r="I9" s="35"/>
      <c r="J9" s="23">
        <v>13</v>
      </c>
      <c r="K9" s="57">
        <f t="shared" si="0"/>
        <v>0.11926605504587157</v>
      </c>
    </row>
    <row r="10" spans="2:11" ht="39.75" customHeight="1" x14ac:dyDescent="0.3">
      <c r="B10" s="4"/>
      <c r="C10" s="26" t="s">
        <v>58</v>
      </c>
      <c r="D10" s="33">
        <v>16</v>
      </c>
      <c r="E10" s="61">
        <f t="shared" si="1"/>
        <v>0.16</v>
      </c>
      <c r="F10" s="4"/>
      <c r="G10" s="28" t="s">
        <v>74</v>
      </c>
      <c r="H10" s="35"/>
      <c r="I10" s="35"/>
      <c r="J10" s="23">
        <v>13</v>
      </c>
      <c r="K10" s="57">
        <f t="shared" si="0"/>
        <v>0.11926605504587157</v>
      </c>
    </row>
    <row r="11" spans="2:11" ht="39.75" customHeight="1" x14ac:dyDescent="0.3">
      <c r="B11" s="4"/>
      <c r="C11" s="26" t="s">
        <v>59</v>
      </c>
      <c r="D11" s="33">
        <v>8</v>
      </c>
      <c r="E11" s="61">
        <f t="shared" si="1"/>
        <v>0.08</v>
      </c>
      <c r="F11" s="4"/>
      <c r="G11" s="28" t="s">
        <v>77</v>
      </c>
      <c r="H11" s="35"/>
      <c r="I11" s="35"/>
      <c r="J11" s="23">
        <v>13</v>
      </c>
      <c r="K11" s="57">
        <f t="shared" si="0"/>
        <v>0.11926605504587157</v>
      </c>
    </row>
    <row r="12" spans="2:11" ht="39.75" customHeight="1" x14ac:dyDescent="0.3">
      <c r="B12" s="4"/>
      <c r="C12" s="26"/>
      <c r="D12" s="24"/>
      <c r="E12" s="61"/>
      <c r="F12" s="4"/>
      <c r="G12" s="28" t="s">
        <v>75</v>
      </c>
      <c r="H12" s="35"/>
      <c r="I12" s="35"/>
      <c r="J12" s="23">
        <v>11</v>
      </c>
      <c r="K12" s="57">
        <f t="shared" si="0"/>
        <v>0.10091743119266056</v>
      </c>
    </row>
    <row r="13" spans="2:11" ht="39.75" customHeight="1" x14ac:dyDescent="0.3">
      <c r="B13" s="4"/>
      <c r="C13" s="26"/>
      <c r="D13" s="24"/>
      <c r="E13" s="61"/>
      <c r="F13" s="4"/>
      <c r="G13" s="28" t="s">
        <v>76</v>
      </c>
      <c r="H13" s="35"/>
      <c r="I13" s="35"/>
      <c r="J13" s="23">
        <v>9</v>
      </c>
      <c r="K13" s="57">
        <f t="shared" si="0"/>
        <v>8.2568807339449546E-2</v>
      </c>
    </row>
    <row r="14" spans="2:11" ht="39.75" customHeight="1" x14ac:dyDescent="0.3">
      <c r="B14" s="4"/>
      <c r="C14" s="26"/>
      <c r="D14" s="24"/>
      <c r="E14" s="61"/>
      <c r="F14" s="4"/>
      <c r="G14" s="28"/>
      <c r="H14" s="32"/>
      <c r="I14" s="32"/>
      <c r="J14" s="23">
        <f>H14*I14</f>
        <v>0</v>
      </c>
      <c r="K14" s="58"/>
    </row>
    <row r="15" spans="2:11" ht="39.75" customHeight="1" x14ac:dyDescent="0.3">
      <c r="B15" s="4"/>
      <c r="C15" s="2" t="s">
        <v>14</v>
      </c>
      <c r="D15" s="18">
        <f>SUM(D6:D14)</f>
        <v>100</v>
      </c>
      <c r="E15" s="3"/>
      <c r="F15" s="4"/>
      <c r="G15" s="28"/>
      <c r="H15" s="32"/>
      <c r="I15" s="32"/>
      <c r="J15" s="23">
        <f>H15*I15</f>
        <v>0</v>
      </c>
      <c r="K15" s="58"/>
    </row>
    <row r="16" spans="2:11" ht="15" thickBot="1" x14ac:dyDescent="0.35">
      <c r="B16" s="6"/>
      <c r="C16" s="7"/>
      <c r="D16" s="7"/>
      <c r="E16" s="7"/>
      <c r="F16" s="6"/>
      <c r="G16" s="13"/>
      <c r="H16" s="14"/>
      <c r="I16" s="13"/>
      <c r="J16" s="13"/>
      <c r="K16" s="8"/>
    </row>
    <row r="17" spans="2:11" ht="18" x14ac:dyDescent="0.35">
      <c r="B17" s="45" t="s">
        <v>11</v>
      </c>
      <c r="C17" s="46"/>
      <c r="D17" s="46"/>
      <c r="E17" s="46"/>
      <c r="F17" s="9"/>
      <c r="G17" s="30" t="s">
        <v>6</v>
      </c>
      <c r="H17" s="30"/>
      <c r="I17" s="30"/>
      <c r="J17" s="30"/>
      <c r="K17" s="10"/>
    </row>
    <row r="18" spans="2:11" x14ac:dyDescent="0.3">
      <c r="B18" s="4"/>
      <c r="C18" s="3"/>
      <c r="D18" s="3"/>
      <c r="E18" s="3"/>
      <c r="F18" s="4"/>
      <c r="G18" s="11"/>
      <c r="H18" s="12"/>
      <c r="I18" s="11"/>
      <c r="J18" s="11"/>
      <c r="K18" s="5"/>
    </row>
    <row r="19" spans="2:11" ht="30" customHeight="1" x14ac:dyDescent="0.3">
      <c r="B19" s="4"/>
      <c r="C19" s="29" t="s">
        <v>43</v>
      </c>
      <c r="D19" s="19" t="s">
        <v>13</v>
      </c>
      <c r="E19" s="60" t="s">
        <v>16</v>
      </c>
      <c r="F19" s="4"/>
      <c r="G19" s="29" t="s">
        <v>8</v>
      </c>
      <c r="H19" s="31" t="s">
        <v>1</v>
      </c>
      <c r="I19" s="31" t="s">
        <v>9</v>
      </c>
      <c r="J19" s="19" t="s">
        <v>2</v>
      </c>
      <c r="K19" s="59" t="s">
        <v>16</v>
      </c>
    </row>
    <row r="20" spans="2:11" ht="29.25" customHeight="1" x14ac:dyDescent="0.3">
      <c r="B20" s="4"/>
      <c r="C20" s="25" t="s">
        <v>63</v>
      </c>
      <c r="D20" s="33">
        <v>18</v>
      </c>
      <c r="E20" s="61">
        <f t="shared" ref="E20:E29" si="2">D20/D$30</f>
        <v>0.18</v>
      </c>
      <c r="F20" s="4"/>
      <c r="G20" s="25" t="s">
        <v>78</v>
      </c>
      <c r="H20" s="35"/>
      <c r="I20" s="35"/>
      <c r="J20" s="20">
        <v>19</v>
      </c>
      <c r="K20" s="57">
        <f t="shared" ref="K20:K30" si="3">J20/(SUM(J$20:J$30))</f>
        <v>0.2289156626506024</v>
      </c>
    </row>
    <row r="21" spans="2:11" ht="29.25" customHeight="1" x14ac:dyDescent="0.3">
      <c r="B21" s="4"/>
      <c r="C21" s="25" t="s">
        <v>60</v>
      </c>
      <c r="D21" s="33">
        <v>13</v>
      </c>
      <c r="E21" s="61">
        <f t="shared" si="2"/>
        <v>0.13</v>
      </c>
      <c r="F21" s="4"/>
      <c r="G21" s="25" t="s">
        <v>82</v>
      </c>
      <c r="H21" s="35"/>
      <c r="I21" s="35"/>
      <c r="J21" s="20">
        <v>17</v>
      </c>
      <c r="K21" s="57">
        <f t="shared" si="3"/>
        <v>0.20481927710843373</v>
      </c>
    </row>
    <row r="22" spans="2:11" ht="29.25" customHeight="1" x14ac:dyDescent="0.3">
      <c r="B22" s="4"/>
      <c r="C22" s="25" t="s">
        <v>64</v>
      </c>
      <c r="D22" s="33">
        <v>12</v>
      </c>
      <c r="E22" s="61">
        <f t="shared" si="2"/>
        <v>0.12</v>
      </c>
      <c r="F22" s="4"/>
      <c r="G22" s="25" t="s">
        <v>83</v>
      </c>
      <c r="H22" s="35"/>
      <c r="I22" s="35"/>
      <c r="J22" s="20">
        <v>15</v>
      </c>
      <c r="K22" s="57">
        <f t="shared" si="3"/>
        <v>0.18072289156626506</v>
      </c>
    </row>
    <row r="23" spans="2:11" ht="29.25" customHeight="1" x14ac:dyDescent="0.3">
      <c r="B23" s="4"/>
      <c r="C23" s="25" t="s">
        <v>65</v>
      </c>
      <c r="D23" s="33">
        <v>11</v>
      </c>
      <c r="E23" s="61">
        <f t="shared" si="2"/>
        <v>0.11</v>
      </c>
      <c r="F23" s="4"/>
      <c r="G23" s="25" t="s">
        <v>80</v>
      </c>
      <c r="H23" s="35"/>
      <c r="I23" s="35"/>
      <c r="J23" s="20">
        <v>13</v>
      </c>
      <c r="K23" s="57">
        <f t="shared" si="3"/>
        <v>0.15662650602409639</v>
      </c>
    </row>
    <row r="24" spans="2:11" ht="29.25" customHeight="1" x14ac:dyDescent="0.3">
      <c r="B24" s="4"/>
      <c r="C24" s="25" t="s">
        <v>68</v>
      </c>
      <c r="D24" s="33">
        <v>10</v>
      </c>
      <c r="E24" s="61">
        <f t="shared" si="2"/>
        <v>0.1</v>
      </c>
      <c r="F24" s="4"/>
      <c r="G24" s="25" t="s">
        <v>81</v>
      </c>
      <c r="H24" s="35"/>
      <c r="I24" s="35"/>
      <c r="J24" s="20">
        <v>11</v>
      </c>
      <c r="K24" s="57">
        <f t="shared" si="3"/>
        <v>0.13253012048192772</v>
      </c>
    </row>
    <row r="25" spans="2:11" ht="29.25" customHeight="1" x14ac:dyDescent="0.3">
      <c r="B25" s="4"/>
      <c r="C25" s="25" t="s">
        <v>66</v>
      </c>
      <c r="D25" s="33">
        <v>9</v>
      </c>
      <c r="E25" s="61">
        <f t="shared" si="2"/>
        <v>0.09</v>
      </c>
      <c r="F25" s="4"/>
      <c r="G25" s="25" t="s">
        <v>79</v>
      </c>
      <c r="H25" s="35"/>
      <c r="I25" s="35"/>
      <c r="J25" s="20">
        <v>8</v>
      </c>
      <c r="K25" s="57">
        <f t="shared" si="3"/>
        <v>9.6385542168674704E-2</v>
      </c>
    </row>
    <row r="26" spans="2:11" ht="46.5" customHeight="1" x14ac:dyDescent="0.3">
      <c r="B26" s="4"/>
      <c r="C26" s="25" t="s">
        <v>67</v>
      </c>
      <c r="D26" s="33">
        <v>8</v>
      </c>
      <c r="E26" s="61">
        <f t="shared" si="2"/>
        <v>0.08</v>
      </c>
      <c r="F26" s="4"/>
      <c r="G26" s="25"/>
      <c r="H26" s="32"/>
      <c r="I26" s="32"/>
      <c r="J26" s="20">
        <f>H26*I26</f>
        <v>0</v>
      </c>
      <c r="K26" s="58"/>
    </row>
    <row r="27" spans="2:11" ht="29.25" customHeight="1" x14ac:dyDescent="0.3">
      <c r="B27" s="4"/>
      <c r="C27" s="25" t="s">
        <v>69</v>
      </c>
      <c r="D27" s="33">
        <v>7</v>
      </c>
      <c r="E27" s="61">
        <f t="shared" si="2"/>
        <v>7.0000000000000007E-2</v>
      </c>
      <c r="F27" s="4"/>
      <c r="G27" s="25"/>
      <c r="H27" s="32"/>
      <c r="I27" s="32"/>
      <c r="J27" s="20">
        <f>H27*I27</f>
        <v>0</v>
      </c>
      <c r="K27" s="58"/>
    </row>
    <row r="28" spans="2:11" ht="29.25" customHeight="1" x14ac:dyDescent="0.3">
      <c r="B28" s="4"/>
      <c r="C28" s="25" t="s">
        <v>61</v>
      </c>
      <c r="D28" s="33">
        <v>7</v>
      </c>
      <c r="E28" s="61">
        <f t="shared" si="2"/>
        <v>7.0000000000000007E-2</v>
      </c>
      <c r="F28" s="4"/>
      <c r="G28" s="25"/>
      <c r="H28" s="32"/>
      <c r="I28" s="32"/>
      <c r="J28" s="20">
        <f>H28*I28</f>
        <v>0</v>
      </c>
      <c r="K28" s="58"/>
    </row>
    <row r="29" spans="2:11" ht="29.25" customHeight="1" x14ac:dyDescent="0.3">
      <c r="B29" s="4"/>
      <c r="C29" s="25" t="s">
        <v>62</v>
      </c>
      <c r="D29" s="33">
        <v>5</v>
      </c>
      <c r="E29" s="61">
        <f t="shared" si="2"/>
        <v>0.05</v>
      </c>
      <c r="F29" s="4"/>
      <c r="G29" s="25"/>
      <c r="H29" s="32"/>
      <c r="I29" s="32"/>
      <c r="J29" s="20">
        <f>H29*I29</f>
        <v>0</v>
      </c>
      <c r="K29" s="58"/>
    </row>
    <row r="30" spans="2:11" ht="29.25" customHeight="1" x14ac:dyDescent="0.3">
      <c r="B30" s="4"/>
      <c r="C30" s="21" t="s">
        <v>14</v>
      </c>
      <c r="D30" s="22">
        <f>SUM(D20:D29)</f>
        <v>100</v>
      </c>
      <c r="E30" s="3"/>
      <c r="F30" s="4"/>
      <c r="G30" s="25"/>
      <c r="H30" s="32"/>
      <c r="I30" s="32"/>
      <c r="J30" s="20">
        <f>H30*I30</f>
        <v>0</v>
      </c>
      <c r="K30" s="58"/>
    </row>
    <row r="31" spans="2:11" ht="29.25" customHeight="1" x14ac:dyDescent="0.3">
      <c r="B31" s="4"/>
      <c r="F31" s="4"/>
      <c r="G31" s="3"/>
      <c r="H31" s="3"/>
      <c r="I31" s="3"/>
      <c r="J31" s="3"/>
      <c r="K31" s="5"/>
    </row>
    <row r="32" spans="2:11" ht="28.5" customHeight="1" thickBot="1" x14ac:dyDescent="0.35">
      <c r="B32" s="6"/>
      <c r="C32" s="7"/>
      <c r="D32" s="7"/>
      <c r="E32" s="7"/>
      <c r="F32" s="6"/>
      <c r="G32" s="7"/>
      <c r="H32" s="7"/>
      <c r="I32" s="7"/>
      <c r="J32" s="7"/>
      <c r="K32" s="8"/>
    </row>
    <row r="33" spans="2:11" ht="15" x14ac:dyDescent="0.3">
      <c r="B33" s="9"/>
      <c r="C33" s="15" t="s">
        <v>3</v>
      </c>
      <c r="D33" s="16"/>
      <c r="E33" s="10"/>
      <c r="F33" s="16"/>
      <c r="G33" s="15" t="s">
        <v>3</v>
      </c>
      <c r="H33" s="17"/>
      <c r="I33" s="17"/>
      <c r="J33" s="17"/>
      <c r="K33" s="10"/>
    </row>
    <row r="34" spans="2:11" x14ac:dyDescent="0.3">
      <c r="B34" s="4"/>
      <c r="C34" s="3"/>
      <c r="D34" s="3"/>
      <c r="E34" s="5"/>
      <c r="F34" s="3"/>
      <c r="G34" s="3"/>
      <c r="H34" s="3"/>
      <c r="I34" s="3"/>
      <c r="J34" s="3"/>
      <c r="K34" s="5"/>
    </row>
    <row r="35" spans="2:11" ht="30" customHeight="1" x14ac:dyDescent="0.3">
      <c r="B35" s="4"/>
      <c r="C35" s="39" t="s">
        <v>15</v>
      </c>
      <c r="D35" s="40"/>
      <c r="E35" s="5"/>
      <c r="F35" s="3"/>
      <c r="G35" s="1" t="s">
        <v>4</v>
      </c>
      <c r="H35" s="54" t="s">
        <v>1</v>
      </c>
      <c r="I35" s="54"/>
      <c r="J35" s="54"/>
      <c r="K35" s="5"/>
    </row>
    <row r="36" spans="2:11" ht="15" x14ac:dyDescent="0.3">
      <c r="B36" s="4"/>
      <c r="C36" s="41"/>
      <c r="D36" s="42"/>
      <c r="E36" s="5"/>
      <c r="F36" s="3"/>
      <c r="G36" s="27">
        <v>1</v>
      </c>
      <c r="H36" s="55" t="s">
        <v>17</v>
      </c>
      <c r="I36" s="55"/>
      <c r="J36" s="55"/>
      <c r="K36" s="5"/>
    </row>
    <row r="37" spans="2:11" ht="15" x14ac:dyDescent="0.3">
      <c r="B37" s="4"/>
      <c r="C37" s="41"/>
      <c r="D37" s="42"/>
      <c r="E37" s="5"/>
      <c r="F37" s="3"/>
      <c r="G37" s="27">
        <v>2</v>
      </c>
      <c r="H37" s="55" t="s">
        <v>18</v>
      </c>
      <c r="I37" s="55"/>
      <c r="J37" s="55"/>
      <c r="K37" s="5"/>
    </row>
    <row r="38" spans="2:11" ht="15" x14ac:dyDescent="0.3">
      <c r="B38" s="4"/>
      <c r="C38" s="41"/>
      <c r="D38" s="42"/>
      <c r="E38" s="5"/>
      <c r="F38" s="3"/>
      <c r="G38" s="27">
        <v>3</v>
      </c>
      <c r="H38" s="55" t="s">
        <v>19</v>
      </c>
      <c r="I38" s="55"/>
      <c r="J38" s="55"/>
      <c r="K38" s="5"/>
    </row>
    <row r="39" spans="2:11" ht="15" x14ac:dyDescent="0.3">
      <c r="B39" s="4"/>
      <c r="C39" s="41"/>
      <c r="D39" s="42"/>
      <c r="E39" s="5"/>
      <c r="F39" s="3"/>
      <c r="G39" s="27">
        <v>4</v>
      </c>
      <c r="H39" s="55" t="s">
        <v>20</v>
      </c>
      <c r="I39" s="55"/>
      <c r="J39" s="55"/>
      <c r="K39" s="5"/>
    </row>
    <row r="40" spans="2:11" ht="15" x14ac:dyDescent="0.3">
      <c r="B40" s="4"/>
      <c r="C40" s="41"/>
      <c r="D40" s="42"/>
      <c r="E40" s="5"/>
      <c r="F40" s="3"/>
      <c r="G40" s="27">
        <v>5</v>
      </c>
      <c r="H40" s="53" t="s">
        <v>21</v>
      </c>
      <c r="I40" s="53"/>
      <c r="J40" s="53"/>
      <c r="K40" s="5"/>
    </row>
    <row r="41" spans="2:11" x14ac:dyDescent="0.3">
      <c r="B41" s="4"/>
      <c r="C41" s="41"/>
      <c r="D41" s="42"/>
      <c r="E41" s="5"/>
      <c r="F41" s="3"/>
      <c r="G41" s="3"/>
      <c r="H41" s="3"/>
      <c r="I41" s="3"/>
      <c r="J41" s="3"/>
      <c r="K41" s="5"/>
    </row>
    <row r="42" spans="2:11" ht="15" x14ac:dyDescent="0.3">
      <c r="B42" s="4"/>
      <c r="C42" s="41"/>
      <c r="D42" s="42"/>
      <c r="E42" s="5"/>
      <c r="F42" s="3"/>
      <c r="G42" s="1" t="s">
        <v>4</v>
      </c>
      <c r="H42" s="49" t="s">
        <v>22</v>
      </c>
      <c r="I42" s="50"/>
      <c r="J42" s="3"/>
      <c r="K42" s="5"/>
    </row>
    <row r="43" spans="2:11" ht="15" x14ac:dyDescent="0.3">
      <c r="B43" s="4"/>
      <c r="C43" s="41"/>
      <c r="D43" s="42"/>
      <c r="E43" s="5"/>
      <c r="F43" s="3"/>
      <c r="G43" s="27">
        <v>1</v>
      </c>
      <c r="H43" s="51" t="s">
        <v>23</v>
      </c>
      <c r="I43" s="52"/>
      <c r="J43" s="3"/>
      <c r="K43" s="5"/>
    </row>
    <row r="44" spans="2:11" ht="15" x14ac:dyDescent="0.3">
      <c r="B44" s="4"/>
      <c r="C44" s="41"/>
      <c r="D44" s="42"/>
      <c r="E44" s="5"/>
      <c r="F44" s="3"/>
      <c r="G44" s="27">
        <v>2</v>
      </c>
      <c r="H44" s="51" t="s">
        <v>24</v>
      </c>
      <c r="I44" s="52"/>
      <c r="J44" s="3"/>
      <c r="K44" s="5"/>
    </row>
    <row r="45" spans="2:11" ht="15" x14ac:dyDescent="0.3">
      <c r="B45" s="4"/>
      <c r="C45" s="41"/>
      <c r="D45" s="42"/>
      <c r="E45" s="5"/>
      <c r="F45" s="3"/>
      <c r="G45" s="27">
        <v>3</v>
      </c>
      <c r="H45" s="51" t="s">
        <v>25</v>
      </c>
      <c r="I45" s="52"/>
      <c r="J45" s="3"/>
      <c r="K45" s="5"/>
    </row>
    <row r="46" spans="2:11" ht="15" x14ac:dyDescent="0.3">
      <c r="B46" s="4"/>
      <c r="C46" s="41"/>
      <c r="D46" s="42"/>
      <c r="E46" s="5"/>
      <c r="F46" s="3"/>
      <c r="G46" s="27">
        <v>4</v>
      </c>
      <c r="H46" s="51" t="s">
        <v>26</v>
      </c>
      <c r="I46" s="52"/>
      <c r="J46" s="3"/>
      <c r="K46" s="5"/>
    </row>
    <row r="47" spans="2:11" ht="15" x14ac:dyDescent="0.3">
      <c r="B47" s="4"/>
      <c r="C47" s="43"/>
      <c r="D47" s="44"/>
      <c r="E47" s="5"/>
      <c r="F47" s="3"/>
      <c r="G47" s="27">
        <v>5</v>
      </c>
      <c r="H47" s="51" t="s">
        <v>27</v>
      </c>
      <c r="I47" s="52"/>
      <c r="J47" s="3"/>
      <c r="K47" s="5"/>
    </row>
    <row r="48" spans="2:11" ht="15" thickBot="1" x14ac:dyDescent="0.35">
      <c r="B48" s="6"/>
      <c r="C48" s="7"/>
      <c r="D48" s="7"/>
      <c r="E48" s="8"/>
      <c r="F48" s="7"/>
      <c r="G48" s="7"/>
      <c r="H48" s="7"/>
      <c r="I48" s="7"/>
      <c r="J48" s="7"/>
      <c r="K48" s="8"/>
    </row>
  </sheetData>
  <sheetProtection formatCells="0" formatColumns="0" formatRows="0" insertRows="0" deleteColumns="0" deleteRows="0" sort="0"/>
  <autoFilter ref="G19:K19">
    <sortState ref="G20:K30">
      <sortCondition descending="1" ref="J19"/>
    </sortState>
  </autoFilter>
  <mergeCells count="16">
    <mergeCell ref="H47:I47"/>
    <mergeCell ref="C1:J2"/>
    <mergeCell ref="B3:E3"/>
    <mergeCell ref="B17:E17"/>
    <mergeCell ref="C35:D47"/>
    <mergeCell ref="H35:J35"/>
    <mergeCell ref="H36:J36"/>
    <mergeCell ref="H37:J37"/>
    <mergeCell ref="H38:J38"/>
    <mergeCell ref="H39:J39"/>
    <mergeCell ref="H40:J40"/>
    <mergeCell ref="H42:I42"/>
    <mergeCell ref="H43:I43"/>
    <mergeCell ref="H44:I44"/>
    <mergeCell ref="H45:I45"/>
    <mergeCell ref="H46:I46"/>
  </mergeCells>
  <conditionalFormatting sqref="J6:J15 J21:J30">
    <cfRule type="cellIs" dxfId="17" priority="6" stopIfTrue="1" operator="equal">
      <formula>0</formula>
    </cfRule>
  </conditionalFormatting>
  <conditionalFormatting sqref="J20">
    <cfRule type="cellIs" dxfId="16" priority="5" stopIfTrue="1" operator="equal">
      <formula>0</formula>
    </cfRule>
  </conditionalFormatting>
  <conditionalFormatting sqref="D15">
    <cfRule type="cellIs" dxfId="15" priority="3" operator="greaterThan">
      <formula>100</formula>
    </cfRule>
    <cfRule type="cellIs" dxfId="14" priority="4" stopIfTrue="1" operator="equal">
      <formula>0</formula>
    </cfRule>
  </conditionalFormatting>
  <conditionalFormatting sqref="D30">
    <cfRule type="cellIs" dxfId="13" priority="1" operator="greaterThan">
      <formula>100</formula>
    </cfRule>
    <cfRule type="cellIs" dxfId="12" priority="2" stopIfTrue="1" operator="equal">
      <formula>0</formula>
    </cfRule>
  </conditionalFormatting>
  <pageMargins left="0.7" right="0.7" top="0.78740157499999996" bottom="0.78740157499999996" header="0.3" footer="0.3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7"/>
  <sheetViews>
    <sheetView view="pageBreakPreview" zoomScale="40" zoomScaleNormal="85" zoomScaleSheetLayoutView="40" workbookViewId="0">
      <selection activeCell="E22" sqref="E22"/>
    </sheetView>
  </sheetViews>
  <sheetFormatPr defaultRowHeight="14.4" x14ac:dyDescent="0.3"/>
  <cols>
    <col min="1" max="1" width="3.44140625" customWidth="1"/>
    <col min="2" max="2" width="3.33203125" customWidth="1"/>
    <col min="3" max="3" width="71" customWidth="1"/>
    <col min="4" max="4" width="13.5546875" customWidth="1"/>
    <col min="5" max="5" width="17.88671875" customWidth="1"/>
    <col min="6" max="6" width="3.33203125" customWidth="1"/>
    <col min="7" max="7" width="66.44140625" customWidth="1"/>
    <col min="8" max="10" width="14.44140625" customWidth="1"/>
    <col min="11" max="11" width="16.33203125" bestFit="1" customWidth="1"/>
    <col min="13" max="13" width="73" bestFit="1" customWidth="1"/>
  </cols>
  <sheetData>
    <row r="1" spans="2:11" ht="18.75" customHeight="1" x14ac:dyDescent="0.3">
      <c r="C1" s="48" t="s">
        <v>114</v>
      </c>
      <c r="D1" s="48"/>
      <c r="E1" s="48"/>
      <c r="F1" s="48"/>
      <c r="G1" s="48"/>
      <c r="H1" s="48"/>
      <c r="I1" s="48"/>
      <c r="J1" s="48"/>
    </row>
    <row r="2" spans="2:11" ht="15" thickBot="1" x14ac:dyDescent="0.35">
      <c r="C2" s="48"/>
      <c r="D2" s="48"/>
      <c r="E2" s="48"/>
      <c r="F2" s="48"/>
      <c r="G2" s="48"/>
      <c r="H2" s="48"/>
      <c r="I2" s="48"/>
      <c r="J2" s="48"/>
    </row>
    <row r="3" spans="2:11" ht="18" x14ac:dyDescent="0.35">
      <c r="B3" s="45" t="s">
        <v>10</v>
      </c>
      <c r="C3" s="46"/>
      <c r="D3" s="46"/>
      <c r="E3" s="46"/>
      <c r="F3" s="9"/>
      <c r="G3" s="30" t="s">
        <v>5</v>
      </c>
      <c r="H3" s="30"/>
      <c r="I3" s="30"/>
      <c r="J3" s="30"/>
      <c r="K3" s="10"/>
    </row>
    <row r="4" spans="2:11" x14ac:dyDescent="0.3">
      <c r="B4" s="4"/>
      <c r="C4" s="3"/>
      <c r="D4" s="3"/>
      <c r="E4" s="3"/>
      <c r="F4" s="4"/>
      <c r="G4" s="3"/>
      <c r="H4" s="3"/>
      <c r="I4" s="3"/>
      <c r="J4" s="3"/>
      <c r="K4" s="5"/>
    </row>
    <row r="5" spans="2:11" ht="30" customHeight="1" x14ac:dyDescent="0.3">
      <c r="B5" s="4"/>
      <c r="C5" s="29" t="s">
        <v>12</v>
      </c>
      <c r="D5" s="19" t="s">
        <v>13</v>
      </c>
      <c r="E5" s="60" t="s">
        <v>16</v>
      </c>
      <c r="F5" s="4"/>
      <c r="G5" s="29" t="s">
        <v>0</v>
      </c>
      <c r="H5" s="31" t="s">
        <v>1</v>
      </c>
      <c r="I5" s="31" t="s">
        <v>7</v>
      </c>
      <c r="J5" s="19" t="s">
        <v>2</v>
      </c>
      <c r="K5" s="56" t="s">
        <v>16</v>
      </c>
    </row>
    <row r="6" spans="2:11" ht="39.75" customHeight="1" x14ac:dyDescent="0.3">
      <c r="B6" s="4"/>
      <c r="C6" s="28" t="s">
        <v>87</v>
      </c>
      <c r="D6" s="33">
        <v>29</v>
      </c>
      <c r="E6" s="61">
        <f t="shared" ref="E6:E14" si="0">D6/D$15</f>
        <v>0.28999999999999998</v>
      </c>
      <c r="F6" s="4"/>
      <c r="G6" s="28" t="s">
        <v>89</v>
      </c>
      <c r="H6" s="35"/>
      <c r="I6" s="35"/>
      <c r="J6" s="23">
        <v>14</v>
      </c>
      <c r="K6" s="57">
        <f t="shared" ref="K6:K15" si="1">J6/(SUM(J$6:J$15))</f>
        <v>0.26923076923076922</v>
      </c>
    </row>
    <row r="7" spans="2:11" ht="39.75" customHeight="1" x14ac:dyDescent="0.3">
      <c r="B7" s="4"/>
      <c r="C7" s="28" t="s">
        <v>86</v>
      </c>
      <c r="D7" s="33">
        <v>26</v>
      </c>
      <c r="E7" s="61">
        <f t="shared" si="0"/>
        <v>0.26</v>
      </c>
      <c r="F7" s="4"/>
      <c r="G7" s="28" t="s">
        <v>92</v>
      </c>
      <c r="H7" s="35"/>
      <c r="I7" s="35"/>
      <c r="J7" s="23">
        <v>14</v>
      </c>
      <c r="K7" s="57">
        <f t="shared" si="1"/>
        <v>0.26923076923076922</v>
      </c>
    </row>
    <row r="8" spans="2:11" ht="39.75" customHeight="1" x14ac:dyDescent="0.3">
      <c r="B8" s="4"/>
      <c r="C8" s="28" t="s">
        <v>84</v>
      </c>
      <c r="D8" s="33">
        <v>23</v>
      </c>
      <c r="E8" s="61">
        <f t="shared" si="0"/>
        <v>0.23</v>
      </c>
      <c r="F8" s="4"/>
      <c r="G8" s="28" t="s">
        <v>90</v>
      </c>
      <c r="H8" s="35"/>
      <c r="I8" s="35"/>
      <c r="J8" s="23">
        <v>12</v>
      </c>
      <c r="K8" s="57">
        <f t="shared" si="1"/>
        <v>0.23076923076923078</v>
      </c>
    </row>
    <row r="9" spans="2:11" ht="39.75" customHeight="1" x14ac:dyDescent="0.3">
      <c r="B9" s="4"/>
      <c r="C9" s="28" t="s">
        <v>85</v>
      </c>
      <c r="D9" s="33">
        <v>22</v>
      </c>
      <c r="E9" s="61">
        <f t="shared" si="0"/>
        <v>0.22</v>
      </c>
      <c r="F9" s="4"/>
      <c r="G9" s="28" t="s">
        <v>91</v>
      </c>
      <c r="H9" s="35"/>
      <c r="I9" s="35"/>
      <c r="J9" s="23">
        <v>12</v>
      </c>
      <c r="K9" s="57">
        <f t="shared" si="1"/>
        <v>0.23076923076923078</v>
      </c>
    </row>
    <row r="10" spans="2:11" ht="39.75" customHeight="1" x14ac:dyDescent="0.3">
      <c r="B10" s="4"/>
      <c r="C10" s="26"/>
      <c r="D10" s="24"/>
      <c r="E10" s="61"/>
      <c r="F10" s="4"/>
      <c r="G10" s="28"/>
      <c r="H10" s="32"/>
      <c r="I10" s="32"/>
      <c r="J10" s="23">
        <f t="shared" ref="J10:J15" si="2">H10*I10</f>
        <v>0</v>
      </c>
      <c r="K10" s="58"/>
    </row>
    <row r="11" spans="2:11" ht="39.75" customHeight="1" x14ac:dyDescent="0.3">
      <c r="B11" s="4"/>
      <c r="C11" s="26"/>
      <c r="D11" s="24"/>
      <c r="E11" s="61"/>
      <c r="F11" s="4"/>
      <c r="G11" s="28"/>
      <c r="H11" s="32"/>
      <c r="I11" s="32"/>
      <c r="J11" s="23">
        <f t="shared" si="2"/>
        <v>0</v>
      </c>
      <c r="K11" s="58"/>
    </row>
    <row r="12" spans="2:11" ht="39.75" customHeight="1" x14ac:dyDescent="0.3">
      <c r="B12" s="4"/>
      <c r="C12" s="26"/>
      <c r="D12" s="24"/>
      <c r="E12" s="61"/>
      <c r="F12" s="4"/>
      <c r="G12" s="28"/>
      <c r="H12" s="32"/>
      <c r="I12" s="32"/>
      <c r="J12" s="23">
        <f t="shared" si="2"/>
        <v>0</v>
      </c>
      <c r="K12" s="58"/>
    </row>
    <row r="13" spans="2:11" ht="39.75" customHeight="1" x14ac:dyDescent="0.3">
      <c r="B13" s="4"/>
      <c r="C13" s="26"/>
      <c r="D13" s="24"/>
      <c r="E13" s="61"/>
      <c r="F13" s="4"/>
      <c r="G13" s="28"/>
      <c r="H13" s="32"/>
      <c r="I13" s="32"/>
      <c r="J13" s="23">
        <f t="shared" si="2"/>
        <v>0</v>
      </c>
      <c r="K13" s="58"/>
    </row>
    <row r="14" spans="2:11" ht="39.75" customHeight="1" x14ac:dyDescent="0.3">
      <c r="B14" s="4"/>
      <c r="C14" s="26"/>
      <c r="D14" s="24"/>
      <c r="E14" s="61"/>
      <c r="F14" s="4"/>
      <c r="G14" s="28"/>
      <c r="H14" s="32"/>
      <c r="I14" s="32"/>
      <c r="J14" s="23">
        <f t="shared" si="2"/>
        <v>0</v>
      </c>
      <c r="K14" s="58"/>
    </row>
    <row r="15" spans="2:11" ht="39.75" customHeight="1" x14ac:dyDescent="0.3">
      <c r="B15" s="4"/>
      <c r="C15" s="2" t="s">
        <v>14</v>
      </c>
      <c r="D15" s="18">
        <f>SUM(D6:D14)</f>
        <v>100</v>
      </c>
      <c r="E15" s="3"/>
      <c r="F15" s="4"/>
      <c r="G15" s="28"/>
      <c r="H15" s="32"/>
      <c r="I15" s="32"/>
      <c r="J15" s="23">
        <f t="shared" si="2"/>
        <v>0</v>
      </c>
      <c r="K15" s="58"/>
    </row>
    <row r="16" spans="2:11" ht="15" thickBot="1" x14ac:dyDescent="0.35">
      <c r="B16" s="6"/>
      <c r="C16" s="7"/>
      <c r="D16" s="7"/>
      <c r="E16" s="7"/>
      <c r="F16" s="6"/>
      <c r="G16" s="13"/>
      <c r="H16" s="14"/>
      <c r="I16" s="13"/>
      <c r="J16" s="13"/>
      <c r="K16" s="8"/>
    </row>
    <row r="17" spans="2:11" ht="18" x14ac:dyDescent="0.35">
      <c r="B17" s="45" t="s">
        <v>11</v>
      </c>
      <c r="C17" s="46"/>
      <c r="D17" s="46"/>
      <c r="E17" s="46"/>
      <c r="F17" s="9"/>
      <c r="G17" s="30" t="s">
        <v>6</v>
      </c>
      <c r="H17" s="30"/>
      <c r="I17" s="30"/>
      <c r="J17" s="30"/>
      <c r="K17" s="10"/>
    </row>
    <row r="18" spans="2:11" x14ac:dyDescent="0.3">
      <c r="B18" s="4"/>
      <c r="C18" s="3"/>
      <c r="D18" s="3"/>
      <c r="E18" s="3"/>
      <c r="F18" s="4"/>
      <c r="G18" s="11"/>
      <c r="H18" s="12"/>
      <c r="I18" s="11"/>
      <c r="J18" s="11"/>
      <c r="K18" s="5"/>
    </row>
    <row r="19" spans="2:11" ht="30" customHeight="1" x14ac:dyDescent="0.3">
      <c r="B19" s="4"/>
      <c r="C19" s="29" t="s">
        <v>43</v>
      </c>
      <c r="D19" s="19" t="s">
        <v>13</v>
      </c>
      <c r="E19" s="60" t="s">
        <v>16</v>
      </c>
      <c r="F19" s="4"/>
      <c r="G19" s="29" t="s">
        <v>8</v>
      </c>
      <c r="H19" s="31" t="s">
        <v>1</v>
      </c>
      <c r="I19" s="31" t="s">
        <v>9</v>
      </c>
      <c r="J19" s="19" t="s">
        <v>2</v>
      </c>
      <c r="K19" s="59" t="s">
        <v>16</v>
      </c>
    </row>
    <row r="20" spans="2:11" ht="29.25" customHeight="1" x14ac:dyDescent="0.3">
      <c r="B20" s="4"/>
      <c r="C20" s="25" t="s">
        <v>88</v>
      </c>
      <c r="D20" s="24">
        <v>52</v>
      </c>
      <c r="E20" s="62">
        <f>D20/D$30</f>
        <v>0.52</v>
      </c>
      <c r="F20" s="4"/>
      <c r="G20" s="36" t="s">
        <v>93</v>
      </c>
      <c r="H20" s="35"/>
      <c r="I20" s="35"/>
      <c r="J20" s="20">
        <v>16</v>
      </c>
      <c r="K20" s="57">
        <f t="shared" ref="K20:K30" si="3">J20/(SUM(J$20:J$30))</f>
        <v>0.2857142857142857</v>
      </c>
    </row>
    <row r="21" spans="2:11" ht="29.25" customHeight="1" x14ac:dyDescent="0.3">
      <c r="B21" s="4"/>
      <c r="C21" s="25" t="s">
        <v>109</v>
      </c>
      <c r="D21" s="24">
        <v>48</v>
      </c>
      <c r="E21" s="62">
        <f t="shared" ref="E21:E29" si="4">D21/D$30</f>
        <v>0.48</v>
      </c>
      <c r="F21" s="4"/>
      <c r="G21" s="36" t="s">
        <v>95</v>
      </c>
      <c r="H21" s="35"/>
      <c r="I21" s="35"/>
      <c r="J21" s="20">
        <v>14</v>
      </c>
      <c r="K21" s="57">
        <f t="shared" si="3"/>
        <v>0.25</v>
      </c>
    </row>
    <row r="22" spans="2:11" ht="29.25" customHeight="1" x14ac:dyDescent="0.3">
      <c r="B22" s="4"/>
      <c r="C22" s="25"/>
      <c r="D22" s="24"/>
      <c r="E22" s="62"/>
      <c r="F22" s="4"/>
      <c r="G22" s="36" t="s">
        <v>96</v>
      </c>
      <c r="H22" s="35"/>
      <c r="I22" s="35"/>
      <c r="J22" s="20">
        <v>14</v>
      </c>
      <c r="K22" s="57">
        <f t="shared" si="3"/>
        <v>0.25</v>
      </c>
    </row>
    <row r="23" spans="2:11" ht="29.25" customHeight="1" x14ac:dyDescent="0.3">
      <c r="B23" s="4"/>
      <c r="C23" s="25"/>
      <c r="D23" s="24"/>
      <c r="E23" s="62"/>
      <c r="F23" s="4"/>
      <c r="G23" s="36" t="s">
        <v>94</v>
      </c>
      <c r="H23" s="35"/>
      <c r="I23" s="35"/>
      <c r="J23" s="20">
        <v>12</v>
      </c>
      <c r="K23" s="57">
        <f t="shared" si="3"/>
        <v>0.21428571428571427</v>
      </c>
    </row>
    <row r="24" spans="2:11" ht="29.25" customHeight="1" x14ac:dyDescent="0.3">
      <c r="B24" s="4"/>
      <c r="C24" s="25"/>
      <c r="D24" s="24"/>
      <c r="E24" s="62"/>
      <c r="F24" s="4"/>
      <c r="G24" s="25"/>
      <c r="H24" s="32"/>
      <c r="I24" s="32"/>
      <c r="J24" s="20">
        <f t="shared" ref="J24:J30" si="5">H24*I24</f>
        <v>0</v>
      </c>
      <c r="K24" s="58"/>
    </row>
    <row r="25" spans="2:11" ht="29.25" customHeight="1" x14ac:dyDescent="0.3">
      <c r="B25" s="4"/>
      <c r="C25" s="25"/>
      <c r="D25" s="24"/>
      <c r="E25" s="62"/>
      <c r="F25" s="4"/>
      <c r="G25" s="25"/>
      <c r="H25" s="32"/>
      <c r="I25" s="32"/>
      <c r="J25" s="20">
        <f t="shared" si="5"/>
        <v>0</v>
      </c>
      <c r="K25" s="58"/>
    </row>
    <row r="26" spans="2:11" ht="29.25" customHeight="1" x14ac:dyDescent="0.3">
      <c r="B26" s="4"/>
      <c r="C26" s="25"/>
      <c r="D26" s="24"/>
      <c r="E26" s="62"/>
      <c r="F26" s="4"/>
      <c r="G26" s="25"/>
      <c r="H26" s="32"/>
      <c r="I26" s="32"/>
      <c r="J26" s="20">
        <f t="shared" si="5"/>
        <v>0</v>
      </c>
      <c r="K26" s="58"/>
    </row>
    <row r="27" spans="2:11" ht="29.25" customHeight="1" x14ac:dyDescent="0.3">
      <c r="B27" s="4"/>
      <c r="C27" s="25"/>
      <c r="D27" s="24"/>
      <c r="E27" s="62"/>
      <c r="F27" s="4"/>
      <c r="G27" s="25"/>
      <c r="H27" s="32"/>
      <c r="I27" s="32"/>
      <c r="J27" s="20">
        <f t="shared" si="5"/>
        <v>0</v>
      </c>
      <c r="K27" s="58"/>
    </row>
    <row r="28" spans="2:11" ht="29.25" customHeight="1" x14ac:dyDescent="0.3">
      <c r="B28" s="4"/>
      <c r="C28" s="25"/>
      <c r="D28" s="24"/>
      <c r="E28" s="62"/>
      <c r="F28" s="4"/>
      <c r="G28" s="25"/>
      <c r="H28" s="32"/>
      <c r="I28" s="32"/>
      <c r="J28" s="20">
        <f t="shared" si="5"/>
        <v>0</v>
      </c>
      <c r="K28" s="58"/>
    </row>
    <row r="29" spans="2:11" ht="29.25" customHeight="1" x14ac:dyDescent="0.3">
      <c r="B29" s="4"/>
      <c r="C29" s="25"/>
      <c r="D29" s="24"/>
      <c r="E29" s="62"/>
      <c r="F29" s="4"/>
      <c r="G29" s="25"/>
      <c r="H29" s="32"/>
      <c r="I29" s="32"/>
      <c r="J29" s="20">
        <f t="shared" si="5"/>
        <v>0</v>
      </c>
      <c r="K29" s="58"/>
    </row>
    <row r="30" spans="2:11" ht="29.25" customHeight="1" x14ac:dyDescent="0.3">
      <c r="B30" s="4"/>
      <c r="C30" s="21" t="s">
        <v>14</v>
      </c>
      <c r="D30" s="22">
        <f>SUM(D20:D29)</f>
        <v>100</v>
      </c>
      <c r="E30" s="3"/>
      <c r="F30" s="4"/>
      <c r="G30" s="25"/>
      <c r="H30" s="32"/>
      <c r="I30" s="32"/>
      <c r="J30" s="20">
        <f t="shared" si="5"/>
        <v>0</v>
      </c>
      <c r="K30" s="58"/>
    </row>
    <row r="31" spans="2:11" ht="28.5" customHeight="1" thickBot="1" x14ac:dyDescent="0.35">
      <c r="B31" s="6"/>
      <c r="C31" s="7"/>
      <c r="D31" s="7"/>
      <c r="E31" s="7"/>
      <c r="F31" s="6"/>
      <c r="G31" s="7"/>
      <c r="H31" s="7"/>
      <c r="I31" s="7"/>
      <c r="J31" s="7"/>
      <c r="K31" s="8"/>
    </row>
    <row r="32" spans="2:11" ht="15" x14ac:dyDescent="0.3">
      <c r="B32" s="9"/>
      <c r="C32" s="15" t="s">
        <v>3</v>
      </c>
      <c r="D32" s="16"/>
      <c r="E32" s="10"/>
      <c r="F32" s="16"/>
      <c r="G32" s="15" t="s">
        <v>3</v>
      </c>
      <c r="H32" s="17"/>
      <c r="I32" s="17"/>
      <c r="J32" s="17"/>
      <c r="K32" s="10"/>
    </row>
    <row r="33" spans="2:11" x14ac:dyDescent="0.3">
      <c r="B33" s="4"/>
      <c r="C33" s="3"/>
      <c r="D33" s="3"/>
      <c r="E33" s="5"/>
      <c r="F33" s="3"/>
      <c r="G33" s="3"/>
      <c r="H33" s="3"/>
      <c r="I33" s="3"/>
      <c r="J33" s="3"/>
      <c r="K33" s="5"/>
    </row>
    <row r="34" spans="2:11" ht="30" customHeight="1" x14ac:dyDescent="0.3">
      <c r="B34" s="4"/>
      <c r="C34" s="39" t="s">
        <v>15</v>
      </c>
      <c r="D34" s="40"/>
      <c r="E34" s="5"/>
      <c r="F34" s="3"/>
      <c r="G34" s="1" t="s">
        <v>4</v>
      </c>
      <c r="H34" s="54" t="s">
        <v>1</v>
      </c>
      <c r="I34" s="54"/>
      <c r="J34" s="54"/>
      <c r="K34" s="5"/>
    </row>
    <row r="35" spans="2:11" ht="15" x14ac:dyDescent="0.3">
      <c r="B35" s="4"/>
      <c r="C35" s="41"/>
      <c r="D35" s="42"/>
      <c r="E35" s="5"/>
      <c r="F35" s="3"/>
      <c r="G35" s="27">
        <v>1</v>
      </c>
      <c r="H35" s="55" t="s">
        <v>17</v>
      </c>
      <c r="I35" s="55"/>
      <c r="J35" s="55"/>
      <c r="K35" s="5"/>
    </row>
    <row r="36" spans="2:11" ht="15" x14ac:dyDescent="0.3">
      <c r="B36" s="4"/>
      <c r="C36" s="41"/>
      <c r="D36" s="42"/>
      <c r="E36" s="5"/>
      <c r="F36" s="3"/>
      <c r="G36" s="27">
        <v>2</v>
      </c>
      <c r="H36" s="55" t="s">
        <v>18</v>
      </c>
      <c r="I36" s="55"/>
      <c r="J36" s="55"/>
      <c r="K36" s="5"/>
    </row>
    <row r="37" spans="2:11" ht="15" x14ac:dyDescent="0.3">
      <c r="B37" s="4"/>
      <c r="C37" s="41"/>
      <c r="D37" s="42"/>
      <c r="E37" s="5"/>
      <c r="F37" s="3"/>
      <c r="G37" s="27">
        <v>3</v>
      </c>
      <c r="H37" s="55" t="s">
        <v>19</v>
      </c>
      <c r="I37" s="55"/>
      <c r="J37" s="55"/>
      <c r="K37" s="5"/>
    </row>
    <row r="38" spans="2:11" ht="15" x14ac:dyDescent="0.3">
      <c r="B38" s="4"/>
      <c r="C38" s="41"/>
      <c r="D38" s="42"/>
      <c r="E38" s="5"/>
      <c r="F38" s="3"/>
      <c r="G38" s="27">
        <v>4</v>
      </c>
      <c r="H38" s="55" t="s">
        <v>20</v>
      </c>
      <c r="I38" s="55"/>
      <c r="J38" s="55"/>
      <c r="K38" s="5"/>
    </row>
    <row r="39" spans="2:11" ht="15" x14ac:dyDescent="0.3">
      <c r="B39" s="4"/>
      <c r="C39" s="41"/>
      <c r="D39" s="42"/>
      <c r="E39" s="5"/>
      <c r="F39" s="3"/>
      <c r="G39" s="27">
        <v>5</v>
      </c>
      <c r="H39" s="53" t="s">
        <v>21</v>
      </c>
      <c r="I39" s="53"/>
      <c r="J39" s="53"/>
      <c r="K39" s="5"/>
    </row>
    <row r="40" spans="2:11" x14ac:dyDescent="0.3">
      <c r="B40" s="4"/>
      <c r="C40" s="41"/>
      <c r="D40" s="42"/>
      <c r="E40" s="5"/>
      <c r="F40" s="3"/>
      <c r="G40" s="3"/>
      <c r="H40" s="3"/>
      <c r="I40" s="3"/>
      <c r="J40" s="3"/>
      <c r="K40" s="5"/>
    </row>
    <row r="41" spans="2:11" ht="15" x14ac:dyDescent="0.3">
      <c r="B41" s="4"/>
      <c r="C41" s="41"/>
      <c r="D41" s="42"/>
      <c r="E41" s="5"/>
      <c r="F41" s="3"/>
      <c r="G41" s="1" t="s">
        <v>4</v>
      </c>
      <c r="H41" s="49" t="s">
        <v>22</v>
      </c>
      <c r="I41" s="50"/>
      <c r="J41" s="3"/>
      <c r="K41" s="5"/>
    </row>
    <row r="42" spans="2:11" ht="15" x14ac:dyDescent="0.3">
      <c r="B42" s="4"/>
      <c r="C42" s="41"/>
      <c r="D42" s="42"/>
      <c r="E42" s="5"/>
      <c r="F42" s="3"/>
      <c r="G42" s="27">
        <v>1</v>
      </c>
      <c r="H42" s="51" t="s">
        <v>23</v>
      </c>
      <c r="I42" s="52"/>
      <c r="J42" s="3"/>
      <c r="K42" s="5"/>
    </row>
    <row r="43" spans="2:11" ht="15" x14ac:dyDescent="0.3">
      <c r="B43" s="4"/>
      <c r="C43" s="41"/>
      <c r="D43" s="42"/>
      <c r="E43" s="5"/>
      <c r="F43" s="3"/>
      <c r="G43" s="27">
        <v>2</v>
      </c>
      <c r="H43" s="51" t="s">
        <v>24</v>
      </c>
      <c r="I43" s="52"/>
      <c r="J43" s="3"/>
      <c r="K43" s="5"/>
    </row>
    <row r="44" spans="2:11" ht="15" x14ac:dyDescent="0.3">
      <c r="B44" s="4"/>
      <c r="C44" s="41"/>
      <c r="D44" s="42"/>
      <c r="E44" s="5"/>
      <c r="F44" s="3"/>
      <c r="G44" s="27">
        <v>3</v>
      </c>
      <c r="H44" s="51" t="s">
        <v>25</v>
      </c>
      <c r="I44" s="52"/>
      <c r="J44" s="3"/>
      <c r="K44" s="5"/>
    </row>
    <row r="45" spans="2:11" ht="15" x14ac:dyDescent="0.3">
      <c r="B45" s="4"/>
      <c r="C45" s="41"/>
      <c r="D45" s="42"/>
      <c r="E45" s="5"/>
      <c r="F45" s="3"/>
      <c r="G45" s="27">
        <v>4</v>
      </c>
      <c r="H45" s="51" t="s">
        <v>26</v>
      </c>
      <c r="I45" s="52"/>
      <c r="J45" s="3"/>
      <c r="K45" s="5"/>
    </row>
    <row r="46" spans="2:11" ht="15" x14ac:dyDescent="0.3">
      <c r="B46" s="4"/>
      <c r="C46" s="43"/>
      <c r="D46" s="44"/>
      <c r="E46" s="5"/>
      <c r="F46" s="3"/>
      <c r="G46" s="27">
        <v>5</v>
      </c>
      <c r="H46" s="51" t="s">
        <v>27</v>
      </c>
      <c r="I46" s="52"/>
      <c r="J46" s="3"/>
      <c r="K46" s="5"/>
    </row>
    <row r="47" spans="2:11" ht="15" thickBot="1" x14ac:dyDescent="0.35">
      <c r="B47" s="6"/>
      <c r="C47" s="7"/>
      <c r="D47" s="7"/>
      <c r="E47" s="8"/>
      <c r="F47" s="7"/>
      <c r="G47" s="7"/>
      <c r="H47" s="7"/>
      <c r="I47" s="7"/>
      <c r="J47" s="7"/>
      <c r="K47" s="8"/>
    </row>
  </sheetData>
  <sheetProtection formatCells="0" formatColumns="0" formatRows="0" insertRows="0" deleteColumns="0" deleteRows="0" sort="0"/>
  <autoFilter ref="G19:K19">
    <sortState ref="G20:K30">
      <sortCondition descending="1" ref="J19"/>
    </sortState>
  </autoFilter>
  <mergeCells count="16">
    <mergeCell ref="H46:I46"/>
    <mergeCell ref="C1:J2"/>
    <mergeCell ref="B3:E3"/>
    <mergeCell ref="B17:E17"/>
    <mergeCell ref="C34:D46"/>
    <mergeCell ref="H34:J34"/>
    <mergeCell ref="H35:J35"/>
    <mergeCell ref="H36:J36"/>
    <mergeCell ref="H37:J37"/>
    <mergeCell ref="H38:J38"/>
    <mergeCell ref="H39:J39"/>
    <mergeCell ref="H41:I41"/>
    <mergeCell ref="H42:I42"/>
    <mergeCell ref="H43:I43"/>
    <mergeCell ref="H44:I44"/>
    <mergeCell ref="H45:I45"/>
  </mergeCells>
  <conditionalFormatting sqref="J6:J15">
    <cfRule type="cellIs" dxfId="11" priority="6" stopIfTrue="1" operator="equal">
      <formula>0</formula>
    </cfRule>
  </conditionalFormatting>
  <conditionalFormatting sqref="J20:J30">
    <cfRule type="cellIs" dxfId="10" priority="5" stopIfTrue="1" operator="equal">
      <formula>0</formula>
    </cfRule>
  </conditionalFormatting>
  <conditionalFormatting sqref="D15">
    <cfRule type="cellIs" dxfId="9" priority="3" operator="greaterThan">
      <formula>100</formula>
    </cfRule>
    <cfRule type="cellIs" dxfId="8" priority="4" stopIfTrue="1" operator="equal">
      <formula>0</formula>
    </cfRule>
  </conditionalFormatting>
  <conditionalFormatting sqref="D30">
    <cfRule type="cellIs" dxfId="7" priority="1" operator="greaterThan">
      <formula>100</formula>
    </cfRule>
    <cfRule type="cellIs" dxfId="6" priority="2" stopIfTrue="1" operator="equal">
      <formula>0</formula>
    </cfRule>
  </conditionalFormatting>
  <pageMargins left="0.7" right="0.7" top="0.78740157499999996" bottom="0.78740157499999996" header="0.3" footer="0.3"/>
  <pageSetup paperSize="9" scale="3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7"/>
  <sheetViews>
    <sheetView view="pageBreakPreview" zoomScale="40" zoomScaleNormal="85" zoomScaleSheetLayoutView="40" workbookViewId="0">
      <selection activeCell="G25" sqref="G25"/>
    </sheetView>
  </sheetViews>
  <sheetFormatPr defaultRowHeight="14.4" x14ac:dyDescent="0.3"/>
  <cols>
    <col min="1" max="1" width="3.44140625" customWidth="1"/>
    <col min="2" max="2" width="3.33203125" customWidth="1"/>
    <col min="3" max="3" width="71" customWidth="1"/>
    <col min="4" max="4" width="13.5546875" customWidth="1"/>
    <col min="5" max="5" width="17.88671875" customWidth="1"/>
    <col min="6" max="6" width="3.33203125" customWidth="1"/>
    <col min="7" max="7" width="66.44140625" customWidth="1"/>
    <col min="8" max="10" width="14.88671875" customWidth="1"/>
    <col min="11" max="11" width="16.33203125" bestFit="1" customWidth="1"/>
    <col min="13" max="13" width="73" bestFit="1" customWidth="1"/>
  </cols>
  <sheetData>
    <row r="1" spans="2:11" ht="18.75" customHeight="1" x14ac:dyDescent="0.3">
      <c r="C1" s="48" t="s">
        <v>115</v>
      </c>
      <c r="D1" s="48"/>
      <c r="E1" s="48"/>
      <c r="F1" s="48"/>
      <c r="G1" s="48"/>
      <c r="H1" s="48"/>
      <c r="I1" s="48"/>
      <c r="J1" s="48"/>
    </row>
    <row r="2" spans="2:11" ht="15" thickBot="1" x14ac:dyDescent="0.35">
      <c r="C2" s="48"/>
      <c r="D2" s="48"/>
      <c r="E2" s="48"/>
      <c r="F2" s="48"/>
      <c r="G2" s="48"/>
      <c r="H2" s="48"/>
      <c r="I2" s="48"/>
      <c r="J2" s="48"/>
    </row>
    <row r="3" spans="2:11" ht="18" x14ac:dyDescent="0.35">
      <c r="B3" s="45" t="s">
        <v>10</v>
      </c>
      <c r="C3" s="46"/>
      <c r="D3" s="46"/>
      <c r="E3" s="47"/>
      <c r="F3" s="9"/>
      <c r="G3" s="30" t="s">
        <v>5</v>
      </c>
      <c r="H3" s="30"/>
      <c r="I3" s="30"/>
      <c r="J3" s="30"/>
      <c r="K3" s="10"/>
    </row>
    <row r="4" spans="2:11" x14ac:dyDescent="0.3">
      <c r="B4" s="4"/>
      <c r="C4" s="3"/>
      <c r="D4" s="3"/>
      <c r="E4" s="5"/>
      <c r="F4" s="4"/>
      <c r="G4" s="3"/>
      <c r="H4" s="3"/>
      <c r="I4" s="3"/>
      <c r="J4" s="3"/>
      <c r="K4" s="5"/>
    </row>
    <row r="5" spans="2:11" ht="30" customHeight="1" x14ac:dyDescent="0.3">
      <c r="B5" s="4"/>
      <c r="C5" s="29" t="s">
        <v>12</v>
      </c>
      <c r="D5" s="19" t="s">
        <v>13</v>
      </c>
      <c r="E5" s="56" t="s">
        <v>16</v>
      </c>
      <c r="F5" s="4"/>
      <c r="G5" s="29" t="s">
        <v>0</v>
      </c>
      <c r="H5" s="31" t="s">
        <v>1</v>
      </c>
      <c r="I5" s="31" t="s">
        <v>7</v>
      </c>
      <c r="J5" s="19" t="s">
        <v>2</v>
      </c>
      <c r="K5" s="56" t="s">
        <v>16</v>
      </c>
    </row>
    <row r="6" spans="2:11" ht="39.75" customHeight="1" x14ac:dyDescent="0.3">
      <c r="B6" s="4"/>
      <c r="C6" s="26" t="s">
        <v>97</v>
      </c>
      <c r="D6" s="33">
        <v>94</v>
      </c>
      <c r="E6" s="57">
        <f>D6/D$15</f>
        <v>0.94</v>
      </c>
      <c r="F6" s="4"/>
      <c r="G6" s="37" t="s">
        <v>105</v>
      </c>
      <c r="H6" s="35"/>
      <c r="I6" s="35"/>
      <c r="J6" s="23">
        <v>17</v>
      </c>
      <c r="K6" s="57">
        <f t="shared" ref="K6:K15" si="0">J6/(SUM(J$6:J$15))</f>
        <v>0.41463414634146339</v>
      </c>
    </row>
    <row r="7" spans="2:11" ht="39.75" customHeight="1" x14ac:dyDescent="0.3">
      <c r="B7" s="4"/>
      <c r="C7" s="28" t="s">
        <v>110</v>
      </c>
      <c r="D7" s="33">
        <v>6</v>
      </c>
      <c r="E7" s="57">
        <f t="shared" ref="E7:E14" si="1">D7/D$15</f>
        <v>0.06</v>
      </c>
      <c r="F7" s="4"/>
      <c r="G7" s="38" t="s">
        <v>104</v>
      </c>
      <c r="H7" s="35"/>
      <c r="I7" s="35"/>
      <c r="J7" s="23">
        <v>13</v>
      </c>
      <c r="K7" s="57">
        <f t="shared" si="0"/>
        <v>0.31707317073170732</v>
      </c>
    </row>
    <row r="8" spans="2:11" ht="39.75" customHeight="1" x14ac:dyDescent="0.3">
      <c r="B8" s="4"/>
      <c r="C8" s="26"/>
      <c r="D8" s="24"/>
      <c r="E8" s="57"/>
      <c r="F8" s="4"/>
      <c r="G8" s="37" t="s">
        <v>111</v>
      </c>
      <c r="H8" s="35"/>
      <c r="I8" s="35"/>
      <c r="J8" s="23">
        <v>11</v>
      </c>
      <c r="K8" s="57">
        <f t="shared" si="0"/>
        <v>0.26829268292682928</v>
      </c>
    </row>
    <row r="9" spans="2:11" ht="39.75" customHeight="1" x14ac:dyDescent="0.3">
      <c r="B9" s="4"/>
      <c r="C9" s="26"/>
      <c r="D9" s="24"/>
      <c r="E9" s="57"/>
      <c r="F9" s="4"/>
      <c r="G9" s="28"/>
      <c r="H9" s="32"/>
      <c r="I9" s="32"/>
      <c r="J9" s="23">
        <f t="shared" ref="J9:J15" si="2">H9*I9</f>
        <v>0</v>
      </c>
      <c r="K9" s="58"/>
    </row>
    <row r="10" spans="2:11" ht="39.75" customHeight="1" x14ac:dyDescent="0.3">
      <c r="B10" s="4"/>
      <c r="C10" s="26"/>
      <c r="D10" s="24"/>
      <c r="E10" s="57"/>
      <c r="F10" s="4"/>
      <c r="G10" s="28"/>
      <c r="H10" s="32"/>
      <c r="I10" s="32"/>
      <c r="J10" s="23">
        <f t="shared" si="2"/>
        <v>0</v>
      </c>
      <c r="K10" s="58"/>
    </row>
    <row r="11" spans="2:11" ht="39.75" customHeight="1" x14ac:dyDescent="0.3">
      <c r="B11" s="4"/>
      <c r="C11" s="26"/>
      <c r="D11" s="24"/>
      <c r="E11" s="57"/>
      <c r="F11" s="4"/>
      <c r="G11" s="28"/>
      <c r="H11" s="32"/>
      <c r="I11" s="32"/>
      <c r="J11" s="23">
        <f t="shared" si="2"/>
        <v>0</v>
      </c>
      <c r="K11" s="58"/>
    </row>
    <row r="12" spans="2:11" ht="39.75" customHeight="1" x14ac:dyDescent="0.3">
      <c r="B12" s="4"/>
      <c r="C12" s="26"/>
      <c r="D12" s="24"/>
      <c r="E12" s="57"/>
      <c r="F12" s="4"/>
      <c r="G12" s="28"/>
      <c r="H12" s="32"/>
      <c r="I12" s="32"/>
      <c r="J12" s="23">
        <f t="shared" si="2"/>
        <v>0</v>
      </c>
      <c r="K12" s="58"/>
    </row>
    <row r="13" spans="2:11" ht="39.75" customHeight="1" x14ac:dyDescent="0.3">
      <c r="B13" s="4"/>
      <c r="C13" s="26"/>
      <c r="D13" s="24"/>
      <c r="E13" s="57"/>
      <c r="F13" s="4"/>
      <c r="G13" s="28"/>
      <c r="H13" s="32"/>
      <c r="I13" s="32"/>
      <c r="J13" s="23">
        <f t="shared" si="2"/>
        <v>0</v>
      </c>
      <c r="K13" s="58"/>
    </row>
    <row r="14" spans="2:11" ht="39.75" customHeight="1" x14ac:dyDescent="0.3">
      <c r="B14" s="4"/>
      <c r="C14" s="26"/>
      <c r="D14" s="24"/>
      <c r="E14" s="57"/>
      <c r="F14" s="4"/>
      <c r="G14" s="28"/>
      <c r="H14" s="32"/>
      <c r="I14" s="32"/>
      <c r="J14" s="23">
        <f t="shared" si="2"/>
        <v>0</v>
      </c>
      <c r="K14" s="58"/>
    </row>
    <row r="15" spans="2:11" ht="39.75" customHeight="1" x14ac:dyDescent="0.3">
      <c r="B15" s="4"/>
      <c r="C15" s="2" t="s">
        <v>14</v>
      </c>
      <c r="D15" s="18">
        <f>SUM(D6:D14)</f>
        <v>100</v>
      </c>
      <c r="E15" s="5"/>
      <c r="F15" s="4"/>
      <c r="G15" s="28"/>
      <c r="H15" s="32"/>
      <c r="I15" s="32"/>
      <c r="J15" s="23">
        <f t="shared" si="2"/>
        <v>0</v>
      </c>
      <c r="K15" s="58"/>
    </row>
    <row r="16" spans="2:11" ht="15" thickBot="1" x14ac:dyDescent="0.35">
      <c r="B16" s="6"/>
      <c r="C16" s="7"/>
      <c r="D16" s="7"/>
      <c r="E16" s="8"/>
      <c r="F16" s="6"/>
      <c r="G16" s="13"/>
      <c r="H16" s="14"/>
      <c r="I16" s="13"/>
      <c r="J16" s="13"/>
      <c r="K16" s="8"/>
    </row>
    <row r="17" spans="2:11" ht="18" x14ac:dyDescent="0.35">
      <c r="B17" s="45" t="s">
        <v>11</v>
      </c>
      <c r="C17" s="46"/>
      <c r="D17" s="46"/>
      <c r="E17" s="47"/>
      <c r="F17" s="9"/>
      <c r="G17" s="30" t="s">
        <v>6</v>
      </c>
      <c r="H17" s="30"/>
      <c r="I17" s="30"/>
      <c r="J17" s="30"/>
      <c r="K17" s="10"/>
    </row>
    <row r="18" spans="2:11" x14ac:dyDescent="0.3">
      <c r="B18" s="4"/>
      <c r="C18" s="3"/>
      <c r="D18" s="3"/>
      <c r="E18" s="5"/>
      <c r="F18" s="4"/>
      <c r="G18" s="11"/>
      <c r="H18" s="12"/>
      <c r="I18" s="11"/>
      <c r="J18" s="11"/>
      <c r="K18" s="5"/>
    </row>
    <row r="19" spans="2:11" ht="30" customHeight="1" x14ac:dyDescent="0.3">
      <c r="B19" s="4"/>
      <c r="C19" s="29" t="s">
        <v>43</v>
      </c>
      <c r="D19" s="19" t="s">
        <v>13</v>
      </c>
      <c r="E19" s="56" t="s">
        <v>16</v>
      </c>
      <c r="F19" s="4"/>
      <c r="G19" s="29" t="s">
        <v>8</v>
      </c>
      <c r="H19" s="31" t="s">
        <v>1</v>
      </c>
      <c r="I19" s="31" t="s">
        <v>9</v>
      </c>
      <c r="J19" s="19" t="s">
        <v>2</v>
      </c>
      <c r="K19" s="59" t="s">
        <v>16</v>
      </c>
    </row>
    <row r="20" spans="2:11" ht="29.25" customHeight="1" x14ac:dyDescent="0.3">
      <c r="B20" s="4"/>
      <c r="C20" s="25" t="s">
        <v>102</v>
      </c>
      <c r="D20" s="33">
        <v>31</v>
      </c>
      <c r="E20" s="57">
        <f t="shared" ref="E20:E25" si="3">D20/D$30</f>
        <v>0.31</v>
      </c>
      <c r="F20" s="4"/>
      <c r="G20" s="25" t="s">
        <v>107</v>
      </c>
      <c r="H20" s="32"/>
      <c r="I20" s="32"/>
      <c r="J20" s="20">
        <v>15</v>
      </c>
      <c r="K20" s="57">
        <f t="shared" ref="K20:K30" si="4">J20/(SUM(J$20:J$30))</f>
        <v>0.4838709677419355</v>
      </c>
    </row>
    <row r="21" spans="2:11" ht="29.25" customHeight="1" x14ac:dyDescent="0.3">
      <c r="B21" s="4"/>
      <c r="C21" s="25" t="s">
        <v>99</v>
      </c>
      <c r="D21" s="33">
        <v>19</v>
      </c>
      <c r="E21" s="57">
        <f t="shared" si="3"/>
        <v>0.19</v>
      </c>
      <c r="F21" s="4"/>
      <c r="G21" s="25" t="s">
        <v>106</v>
      </c>
      <c r="H21" s="32"/>
      <c r="I21" s="32"/>
      <c r="J21" s="20">
        <v>9</v>
      </c>
      <c r="K21" s="57">
        <f t="shared" si="4"/>
        <v>0.29032258064516131</v>
      </c>
    </row>
    <row r="22" spans="2:11" ht="29.25" customHeight="1" x14ac:dyDescent="0.3">
      <c r="B22" s="4"/>
      <c r="C22" s="25" t="s">
        <v>101</v>
      </c>
      <c r="D22" s="33">
        <v>15</v>
      </c>
      <c r="E22" s="57">
        <f t="shared" si="3"/>
        <v>0.15</v>
      </c>
      <c r="F22" s="4"/>
      <c r="G22" s="25" t="s">
        <v>108</v>
      </c>
      <c r="H22" s="32"/>
      <c r="I22" s="32"/>
      <c r="J22" s="20">
        <v>7</v>
      </c>
      <c r="K22" s="57">
        <f t="shared" si="4"/>
        <v>0.22580645161290322</v>
      </c>
    </row>
    <row r="23" spans="2:11" ht="29.25" customHeight="1" x14ac:dyDescent="0.3">
      <c r="B23" s="4"/>
      <c r="C23" s="25" t="s">
        <v>103</v>
      </c>
      <c r="D23" s="33">
        <v>14</v>
      </c>
      <c r="E23" s="57">
        <f t="shared" si="3"/>
        <v>0.14000000000000001</v>
      </c>
      <c r="F23" s="4"/>
      <c r="G23" s="25"/>
      <c r="H23" s="32"/>
      <c r="I23" s="32"/>
      <c r="J23" s="20">
        <f t="shared" ref="J23:J30" si="5">H23*I23</f>
        <v>0</v>
      </c>
      <c r="K23" s="58"/>
    </row>
    <row r="24" spans="2:11" ht="29.25" customHeight="1" x14ac:dyDescent="0.3">
      <c r="B24" s="4"/>
      <c r="C24" s="25" t="s">
        <v>98</v>
      </c>
      <c r="D24" s="33">
        <v>13</v>
      </c>
      <c r="E24" s="57">
        <f t="shared" si="3"/>
        <v>0.13</v>
      </c>
      <c r="F24" s="4"/>
      <c r="G24" s="25"/>
      <c r="H24" s="32"/>
      <c r="I24" s="32"/>
      <c r="J24" s="20">
        <f t="shared" si="5"/>
        <v>0</v>
      </c>
      <c r="K24" s="58"/>
    </row>
    <row r="25" spans="2:11" ht="29.25" customHeight="1" x14ac:dyDescent="0.3">
      <c r="B25" s="4"/>
      <c r="C25" s="25" t="s">
        <v>100</v>
      </c>
      <c r="D25" s="33">
        <v>8</v>
      </c>
      <c r="E25" s="57">
        <f t="shared" si="3"/>
        <v>0.08</v>
      </c>
      <c r="F25" s="4"/>
      <c r="G25" s="25"/>
      <c r="H25" s="32"/>
      <c r="I25" s="32"/>
      <c r="J25" s="20">
        <f t="shared" si="5"/>
        <v>0</v>
      </c>
      <c r="K25" s="58"/>
    </row>
    <row r="26" spans="2:11" ht="29.25" customHeight="1" x14ac:dyDescent="0.3">
      <c r="B26" s="4"/>
      <c r="C26" s="26"/>
      <c r="D26" s="24"/>
      <c r="E26" s="57"/>
      <c r="F26" s="4"/>
      <c r="G26" s="25"/>
      <c r="H26" s="32"/>
      <c r="I26" s="32"/>
      <c r="J26" s="20">
        <f t="shared" si="5"/>
        <v>0</v>
      </c>
      <c r="K26" s="58"/>
    </row>
    <row r="27" spans="2:11" ht="29.25" customHeight="1" x14ac:dyDescent="0.3">
      <c r="B27" s="4"/>
      <c r="C27" s="26"/>
      <c r="D27" s="24"/>
      <c r="E27" s="57"/>
      <c r="F27" s="4"/>
      <c r="G27" s="25"/>
      <c r="H27" s="32"/>
      <c r="I27" s="32"/>
      <c r="J27" s="20">
        <f t="shared" si="5"/>
        <v>0</v>
      </c>
      <c r="K27" s="58"/>
    </row>
    <row r="28" spans="2:11" ht="29.25" customHeight="1" x14ac:dyDescent="0.3">
      <c r="B28" s="4"/>
      <c r="C28" s="26"/>
      <c r="D28" s="24"/>
      <c r="E28" s="57"/>
      <c r="F28" s="4"/>
      <c r="G28" s="25"/>
      <c r="H28" s="32"/>
      <c r="I28" s="32"/>
      <c r="J28" s="20">
        <f t="shared" si="5"/>
        <v>0</v>
      </c>
      <c r="K28" s="58"/>
    </row>
    <row r="29" spans="2:11" ht="29.25" customHeight="1" x14ac:dyDescent="0.3">
      <c r="B29" s="4"/>
      <c r="C29" s="26"/>
      <c r="D29" s="24"/>
      <c r="E29" s="57"/>
      <c r="F29" s="4"/>
      <c r="G29" s="25"/>
      <c r="H29" s="32"/>
      <c r="I29" s="32"/>
      <c r="J29" s="20">
        <f t="shared" si="5"/>
        <v>0</v>
      </c>
      <c r="K29" s="58"/>
    </row>
    <row r="30" spans="2:11" ht="29.25" customHeight="1" x14ac:dyDescent="0.3">
      <c r="B30" s="4"/>
      <c r="C30" s="21" t="s">
        <v>14</v>
      </c>
      <c r="D30" s="22">
        <f>SUM(D20:D29)</f>
        <v>100</v>
      </c>
      <c r="E30" s="5"/>
      <c r="F30" s="4"/>
      <c r="G30" s="25"/>
      <c r="H30" s="32"/>
      <c r="I30" s="32"/>
      <c r="J30" s="20">
        <f t="shared" si="5"/>
        <v>0</v>
      </c>
      <c r="K30" s="58"/>
    </row>
    <row r="31" spans="2:11" ht="28.5" customHeight="1" thickBot="1" x14ac:dyDescent="0.35">
      <c r="B31" s="6"/>
      <c r="C31" s="7"/>
      <c r="D31" s="7"/>
      <c r="E31" s="8"/>
      <c r="F31" s="6"/>
      <c r="G31" s="7"/>
      <c r="H31" s="7"/>
      <c r="I31" s="7"/>
      <c r="J31" s="7"/>
      <c r="K31" s="8"/>
    </row>
    <row r="32" spans="2:11" ht="15" x14ac:dyDescent="0.3">
      <c r="B32" s="9"/>
      <c r="C32" s="15" t="s">
        <v>3</v>
      </c>
      <c r="D32" s="16"/>
      <c r="E32" s="10"/>
      <c r="F32" s="16"/>
      <c r="G32" s="15" t="s">
        <v>3</v>
      </c>
      <c r="H32" s="17"/>
      <c r="I32" s="17"/>
      <c r="J32" s="17"/>
      <c r="K32" s="10"/>
    </row>
    <row r="33" spans="2:11" x14ac:dyDescent="0.3">
      <c r="B33" s="4"/>
      <c r="C33" s="3"/>
      <c r="D33" s="3"/>
      <c r="E33" s="5"/>
      <c r="F33" s="3"/>
      <c r="G33" s="3"/>
      <c r="H33" s="3"/>
      <c r="I33" s="3"/>
      <c r="J33" s="3"/>
      <c r="K33" s="5"/>
    </row>
    <row r="34" spans="2:11" ht="30" customHeight="1" x14ac:dyDescent="0.3">
      <c r="B34" s="4"/>
      <c r="C34" s="39" t="s">
        <v>15</v>
      </c>
      <c r="D34" s="40"/>
      <c r="E34" s="5"/>
      <c r="F34" s="3"/>
      <c r="G34" s="1" t="s">
        <v>4</v>
      </c>
      <c r="H34" s="54" t="s">
        <v>1</v>
      </c>
      <c r="I34" s="54"/>
      <c r="J34" s="54"/>
      <c r="K34" s="5"/>
    </row>
    <row r="35" spans="2:11" ht="15" x14ac:dyDescent="0.3">
      <c r="B35" s="4"/>
      <c r="C35" s="41"/>
      <c r="D35" s="42"/>
      <c r="E35" s="5"/>
      <c r="F35" s="3"/>
      <c r="G35" s="27">
        <v>1</v>
      </c>
      <c r="H35" s="55" t="s">
        <v>17</v>
      </c>
      <c r="I35" s="55"/>
      <c r="J35" s="55"/>
      <c r="K35" s="5"/>
    </row>
    <row r="36" spans="2:11" ht="15" x14ac:dyDescent="0.3">
      <c r="B36" s="4"/>
      <c r="C36" s="41"/>
      <c r="D36" s="42"/>
      <c r="E36" s="5"/>
      <c r="F36" s="3"/>
      <c r="G36" s="27">
        <v>2</v>
      </c>
      <c r="H36" s="55" t="s">
        <v>18</v>
      </c>
      <c r="I36" s="55"/>
      <c r="J36" s="55"/>
      <c r="K36" s="5"/>
    </row>
    <row r="37" spans="2:11" ht="15" x14ac:dyDescent="0.3">
      <c r="B37" s="4"/>
      <c r="C37" s="41"/>
      <c r="D37" s="42"/>
      <c r="E37" s="5"/>
      <c r="F37" s="3"/>
      <c r="G37" s="27">
        <v>3</v>
      </c>
      <c r="H37" s="55" t="s">
        <v>19</v>
      </c>
      <c r="I37" s="55"/>
      <c r="J37" s="55"/>
      <c r="K37" s="5"/>
    </row>
    <row r="38" spans="2:11" ht="15" x14ac:dyDescent="0.3">
      <c r="B38" s="4"/>
      <c r="C38" s="41"/>
      <c r="D38" s="42"/>
      <c r="E38" s="5"/>
      <c r="F38" s="3"/>
      <c r="G38" s="27">
        <v>4</v>
      </c>
      <c r="H38" s="55" t="s">
        <v>20</v>
      </c>
      <c r="I38" s="55"/>
      <c r="J38" s="55"/>
      <c r="K38" s="5"/>
    </row>
    <row r="39" spans="2:11" ht="15" x14ac:dyDescent="0.3">
      <c r="B39" s="4"/>
      <c r="C39" s="41"/>
      <c r="D39" s="42"/>
      <c r="E39" s="5"/>
      <c r="F39" s="3"/>
      <c r="G39" s="27">
        <v>5</v>
      </c>
      <c r="H39" s="53" t="s">
        <v>21</v>
      </c>
      <c r="I39" s="53"/>
      <c r="J39" s="53"/>
      <c r="K39" s="5"/>
    </row>
    <row r="40" spans="2:11" x14ac:dyDescent="0.3">
      <c r="B40" s="4"/>
      <c r="C40" s="41"/>
      <c r="D40" s="42"/>
      <c r="E40" s="5"/>
      <c r="F40" s="3"/>
      <c r="G40" s="3"/>
      <c r="H40" s="3"/>
      <c r="I40" s="3"/>
      <c r="J40" s="3"/>
      <c r="K40" s="5"/>
    </row>
    <row r="41" spans="2:11" ht="15" x14ac:dyDescent="0.3">
      <c r="B41" s="4"/>
      <c r="C41" s="41"/>
      <c r="D41" s="42"/>
      <c r="E41" s="5"/>
      <c r="F41" s="3"/>
      <c r="G41" s="1" t="s">
        <v>4</v>
      </c>
      <c r="H41" s="49" t="s">
        <v>22</v>
      </c>
      <c r="I41" s="50"/>
      <c r="J41" s="3"/>
      <c r="K41" s="5"/>
    </row>
    <row r="42" spans="2:11" ht="15" x14ac:dyDescent="0.3">
      <c r="B42" s="4"/>
      <c r="C42" s="41"/>
      <c r="D42" s="42"/>
      <c r="E42" s="5"/>
      <c r="F42" s="3"/>
      <c r="G42" s="27">
        <v>1</v>
      </c>
      <c r="H42" s="51" t="s">
        <v>23</v>
      </c>
      <c r="I42" s="52"/>
      <c r="J42" s="3"/>
      <c r="K42" s="5"/>
    </row>
    <row r="43" spans="2:11" ht="15" x14ac:dyDescent="0.3">
      <c r="B43" s="4"/>
      <c r="C43" s="41"/>
      <c r="D43" s="42"/>
      <c r="E43" s="5"/>
      <c r="F43" s="3"/>
      <c r="G43" s="27">
        <v>2</v>
      </c>
      <c r="H43" s="51" t="s">
        <v>24</v>
      </c>
      <c r="I43" s="52"/>
      <c r="J43" s="3"/>
      <c r="K43" s="5"/>
    </row>
    <row r="44" spans="2:11" ht="15" x14ac:dyDescent="0.3">
      <c r="B44" s="4"/>
      <c r="C44" s="41"/>
      <c r="D44" s="42"/>
      <c r="E44" s="5"/>
      <c r="F44" s="3"/>
      <c r="G44" s="27">
        <v>3</v>
      </c>
      <c r="H44" s="51" t="s">
        <v>25</v>
      </c>
      <c r="I44" s="52"/>
      <c r="J44" s="3"/>
      <c r="K44" s="5"/>
    </row>
    <row r="45" spans="2:11" ht="15" x14ac:dyDescent="0.3">
      <c r="B45" s="4"/>
      <c r="C45" s="41"/>
      <c r="D45" s="42"/>
      <c r="E45" s="5"/>
      <c r="F45" s="3"/>
      <c r="G45" s="27">
        <v>4</v>
      </c>
      <c r="H45" s="51" t="s">
        <v>26</v>
      </c>
      <c r="I45" s="52"/>
      <c r="J45" s="3"/>
      <c r="K45" s="5"/>
    </row>
    <row r="46" spans="2:11" ht="15" x14ac:dyDescent="0.3">
      <c r="B46" s="4"/>
      <c r="C46" s="43"/>
      <c r="D46" s="44"/>
      <c r="E46" s="5"/>
      <c r="F46" s="3"/>
      <c r="G46" s="27">
        <v>5</v>
      </c>
      <c r="H46" s="51" t="s">
        <v>27</v>
      </c>
      <c r="I46" s="52"/>
      <c r="J46" s="3"/>
      <c r="K46" s="5"/>
    </row>
    <row r="47" spans="2:11" ht="15" thickBot="1" x14ac:dyDescent="0.35">
      <c r="B47" s="6"/>
      <c r="C47" s="7"/>
      <c r="D47" s="7"/>
      <c r="E47" s="8"/>
      <c r="F47" s="7"/>
      <c r="G47" s="7"/>
      <c r="H47" s="7"/>
      <c r="I47" s="7"/>
      <c r="J47" s="7"/>
      <c r="K47" s="8"/>
    </row>
  </sheetData>
  <sheetProtection formatCells="0" formatColumns="0" formatRows="0" insertRows="0" deleteColumns="0" deleteRows="0" sort="0"/>
  <autoFilter ref="G19:K19">
    <sortState ref="G20:K30">
      <sortCondition descending="1" ref="J19"/>
    </sortState>
  </autoFilter>
  <mergeCells count="16">
    <mergeCell ref="H46:I46"/>
    <mergeCell ref="C1:J2"/>
    <mergeCell ref="B3:E3"/>
    <mergeCell ref="B17:E17"/>
    <mergeCell ref="C34:D46"/>
    <mergeCell ref="H34:J34"/>
    <mergeCell ref="H35:J35"/>
    <mergeCell ref="H36:J36"/>
    <mergeCell ref="H37:J37"/>
    <mergeCell ref="H38:J38"/>
    <mergeCell ref="H39:J39"/>
    <mergeCell ref="H41:I41"/>
    <mergeCell ref="H42:I42"/>
    <mergeCell ref="H43:I43"/>
    <mergeCell ref="H44:I44"/>
    <mergeCell ref="H45:I45"/>
  </mergeCells>
  <conditionalFormatting sqref="J6:J15">
    <cfRule type="cellIs" dxfId="5" priority="6" stopIfTrue="1" operator="equal">
      <formula>0</formula>
    </cfRule>
  </conditionalFormatting>
  <conditionalFormatting sqref="J20:J30">
    <cfRule type="cellIs" dxfId="4" priority="5" stopIfTrue="1" operator="equal">
      <formula>0</formula>
    </cfRule>
  </conditionalFormatting>
  <conditionalFormatting sqref="D15">
    <cfRule type="cellIs" dxfId="3" priority="3" operator="greaterThan">
      <formula>100</formula>
    </cfRule>
    <cfRule type="cellIs" dxfId="2" priority="4" stopIfTrue="1" operator="equal">
      <formula>0</formula>
    </cfRule>
  </conditionalFormatting>
  <conditionalFormatting sqref="D30">
    <cfRule type="cellIs" dxfId="1" priority="1" operator="greaterThan">
      <formula>100</formula>
    </cfRule>
    <cfRule type="cellIs" dxfId="0" priority="2" stopIfTrue="1" operator="equal">
      <formula>0</formula>
    </cfRule>
  </conditionalFormatting>
  <pageMargins left="0.7" right="0.7" top="0.78740157499999996" bottom="0.78740157499999996" header="0.3" footer="0.3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Nakládání s odpady</vt:lpstr>
      <vt:lpstr>Ochrana vod a ovzduší</vt:lpstr>
      <vt:lpstr>Úspora energií</vt:lpstr>
      <vt:lpstr>Městská zeleň</vt:lpstr>
      <vt:lpstr>'Městská zeleň'!Oblast_tisku</vt:lpstr>
      <vt:lpstr>'Nakládání s odpady'!Oblast_tisku</vt:lpstr>
      <vt:lpstr>'Ochrana vod a ovzduší'!Oblast_tisku</vt:lpstr>
      <vt:lpstr>'Úspora energií'!Oblast_tisku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Kvapil Miroslav</dc:creator>
  <cp:lastModifiedBy>Miroslav Kvapil</cp:lastModifiedBy>
  <dcterms:created xsi:type="dcterms:W3CDTF">2013-08-01T13:29:10Z</dcterms:created>
  <dcterms:modified xsi:type="dcterms:W3CDTF">2016-04-06T11:22:07Z</dcterms:modified>
</cp:coreProperties>
</file>